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34aede5e66dbdb0/Documents/APC/APC/CIL/"/>
    </mc:Choice>
  </mc:AlternateContent>
  <xr:revisionPtr revIDLastSave="0" documentId="8_{6A99A211-370E-4503-A837-B711DC67C3F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 2025_26" sheetId="1" r:id="rId1"/>
    <sheet name="Income &amp; Expenditure Data" sheetId="2" r:id="rId2"/>
  </sheets>
  <definedNames>
    <definedName name="Preparing_the_report_for_financial_year_2024_25">'Report 2025_26'!$A$2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I24" i="2"/>
  <c r="C14" i="2" s="1"/>
  <c r="C9" i="2"/>
  <c r="F8" i="2"/>
  <c r="F7" i="2"/>
  <c r="F6" i="2"/>
  <c r="F5" i="2"/>
  <c r="C41" i="1"/>
  <c r="B41" i="1"/>
  <c r="C27" i="1"/>
  <c r="C42" i="1" s="1"/>
  <c r="B27" i="1"/>
  <c r="B42" i="1" s="1"/>
  <c r="B20" i="1"/>
  <c r="B11" i="1"/>
</calcChain>
</file>

<file path=xl/sharedStrings.xml><?xml version="1.0" encoding="utf-8"?>
<sst xmlns="http://schemas.openxmlformats.org/spreadsheetml/2006/main" count="104" uniqueCount="66">
  <si>
    <t>Ashleworth Parish Council</t>
  </si>
  <si>
    <t>June 2026</t>
  </si>
  <si>
    <t>Preparing the CIL report or financial year 2025/26</t>
  </si>
  <si>
    <t xml:space="preserve">Your Details </t>
  </si>
  <si>
    <t xml:space="preserve"> </t>
  </si>
  <si>
    <t>The report must include:</t>
  </si>
  <si>
    <t>Nicky Hill</t>
  </si>
  <si>
    <t>Amount</t>
  </si>
  <si>
    <t>Date</t>
  </si>
  <si>
    <t>Source (Planning Reference)</t>
  </si>
  <si>
    <t>1. the total CIL receipts for the reported year</t>
  </si>
  <si>
    <t>Windmill Farm, Hillend, Twyning, GL206DW</t>
  </si>
  <si>
    <t>Add rows if needed</t>
  </si>
  <si>
    <t>Total</t>
  </si>
  <si>
    <r>
      <rPr>
        <b/>
        <sz val="11"/>
        <color rgb="FF1F1F1F"/>
        <rFont val="Calibri"/>
      </rPr>
      <t xml:space="preserve">2. summary </t>
    </r>
    <r>
      <rPr>
        <sz val="11"/>
        <color rgb="FF000000"/>
        <rFont val="Calibri"/>
      </rPr>
      <t xml:space="preserve">details of CIL expenditure during the reported year </t>
    </r>
    <r>
      <rPr>
        <sz val="11"/>
        <color rgb="FF000000"/>
        <rFont val="Calibri"/>
      </rPr>
      <t>including:</t>
    </r>
  </si>
  <si>
    <t>*Item</t>
  </si>
  <si>
    <t>Purpose/Description</t>
  </si>
  <si>
    <t>Location</t>
  </si>
  <si>
    <t>Supplier</t>
  </si>
  <si>
    <t>ashleworthpc@gmail.com</t>
  </si>
  <si>
    <t xml:space="preserve">To maintain accurate contact information, we would be grateful if you could please provide the above information. </t>
  </si>
  <si>
    <t>3. the total CIL expenditure for the reported year</t>
  </si>
  <si>
    <t>Please submit return to: CIL@tewkesbury.gov.uk</t>
  </si>
  <si>
    <t>From</t>
  </si>
  <si>
    <r>
      <rPr>
        <b/>
        <sz val="11"/>
        <color rgb="FF1F1F1F"/>
        <rFont val="Calibri"/>
      </rPr>
      <t xml:space="preserve">4. the total amount of CIL receipts </t>
    </r>
    <r>
      <rPr>
        <sz val="11"/>
        <color rgb="FF000000"/>
        <rFont val="Calibri"/>
      </rPr>
      <t>for the reported year retained</t>
    </r>
    <r>
      <rPr>
        <sz val="11"/>
        <color rgb="FF000000"/>
        <rFont val="Calibri"/>
      </rPr>
      <t xml:space="preserve"> at the end of the reported year</t>
    </r>
  </si>
  <si>
    <t>Sub-Total</t>
  </si>
  <si>
    <r>
      <rPr>
        <b/>
        <sz val="11"/>
        <color rgb="FF1F1F1F"/>
        <rFont val="Calibri"/>
      </rPr>
      <t xml:space="preserve">5. the total amount of CIL receipts </t>
    </r>
    <r>
      <rPr>
        <sz val="11"/>
        <color rgb="FF1F1F1F"/>
        <rFont val="Calibri"/>
      </rPr>
      <t>f</t>
    </r>
    <r>
      <rPr>
        <sz val="11"/>
        <color rgb="FF000000"/>
        <rFont val="Calibri"/>
      </rPr>
      <t>rom previous years retained at the end of the reported year</t>
    </r>
  </si>
  <si>
    <r>
      <rPr>
        <b/>
        <sz val="11"/>
        <color rgb="FF1F1F1F"/>
        <rFont val="Calibri"/>
      </rPr>
      <t xml:space="preserve">†6. details of any </t>
    </r>
    <r>
      <rPr>
        <sz val="11"/>
        <color rgb="FF000000"/>
        <rFont val="Calibri"/>
      </rPr>
      <t>notices received in accordance with regulation 59E, including:</t>
    </r>
  </si>
  <si>
    <t>the total value of CIL receipts subject to notices served in accordance with regulation 59E during the reported year</t>
  </si>
  <si>
    <t>the total value of CIL receipts subject to a notice served in accordance with regulation 59E in any year that has not been paid to the relevant charging authority by the end of the reported year</t>
  </si>
  <si>
    <t xml:space="preserve">* - To help us compile the CIL return efficiently, please keep item titles brief. There are also cells to include descriptions of projects and their locations </t>
  </si>
  <si>
    <t>† -  Recovery of CIL passed in accordance with regulation 59A or 59B 
59E.—(1) This regulation applies to CIL receipts received by a local council in accordance with regulation 
59A or 59B that the local council— 
(a) has not applied to support the development of its area within 5 years of receipt; or 
(b) has applied otherwise than in accordance with regulation 59C.</t>
  </si>
  <si>
    <t>INCOME</t>
  </si>
  <si>
    <t>EXPENDITURE</t>
  </si>
  <si>
    <t>Source</t>
  </si>
  <si>
    <t>CIL Income</t>
  </si>
  <si>
    <t>Reporting Year</t>
  </si>
  <si>
    <t>Spend Deadline</t>
  </si>
  <si>
    <t>Project</t>
  </si>
  <si>
    <t>Amount Spent</t>
  </si>
  <si>
    <t>Spend Date</t>
  </si>
  <si>
    <t>Item Description (Prv years returns not amended by CIL Team)</t>
  </si>
  <si>
    <t>Parish comments</t>
  </si>
  <si>
    <t>20/00602/FUL</t>
  </si>
  <si>
    <t>2022/23</t>
  </si>
  <si>
    <t>Ashleworth Memorial Hall Roof</t>
  </si>
  <si>
    <t>2023/24</t>
  </si>
  <si>
    <t xml:space="preserve">Maintenance of Infrastructure - towards new roof
</t>
  </si>
  <si>
    <t>22/00416/APP</t>
  </si>
  <si>
    <t>Maintenance of Infrastructure - towards new roof</t>
  </si>
  <si>
    <t>2024/25</t>
  </si>
  <si>
    <t>Parochial Church Maintenance</t>
  </si>
  <si>
    <t>style/wall</t>
  </si>
  <si>
    <t>Nature Enhancement</t>
  </si>
  <si>
    <t>Birdboxes and bench</t>
  </si>
  <si>
    <t>TOTAL</t>
  </si>
  <si>
    <t xml:space="preserve">Play Area Equipment </t>
  </si>
  <si>
    <t>playarea equipment</t>
  </si>
  <si>
    <t>Reflection Garden</t>
  </si>
  <si>
    <t>Reflection Garden by Ashleworth PTFA</t>
  </si>
  <si>
    <t>playarea equipment upgreade by Ashleworth PC</t>
  </si>
  <si>
    <t xml:space="preserve">End of 2024/25 </t>
  </si>
  <si>
    <t>Memorial Hall Kitchen</t>
  </si>
  <si>
    <t>kitchen equipment</t>
  </si>
  <si>
    <t>Balance</t>
  </si>
  <si>
    <t>INCOME 25/26 &amp; 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</si>
</sst>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/m/yyyy"/>
    <numFmt numFmtId="165" formatCode="&quot;£&quot;#,##0.00"/>
    <numFmt numFmtId="166" formatCode="\£#,##0.00"/>
  </numFmts>
  <fonts count="20">
    <font>
      <sz val="11"/>
      <color rgb="FF000000"/>
      <name val="Calibri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6"/>
      <color rgb="FFFFFFFF"/>
      <name val="Calibri"/>
    </font>
    <font>
      <sz val="11"/>
      <name val="Calibri"/>
    </font>
    <font>
      <sz val="11"/>
      <color theme="1"/>
      <name val="Calibri"/>
    </font>
    <font>
      <b/>
      <sz val="12"/>
      <color rgb="FF1F1F1F"/>
      <name val="Calibri"/>
    </font>
    <font>
      <b/>
      <sz val="11"/>
      <color theme="1"/>
      <name val="Arial"/>
    </font>
    <font>
      <b/>
      <sz val="11"/>
      <color rgb="FF000000"/>
      <name val="Calibri"/>
    </font>
    <font>
      <b/>
      <sz val="11"/>
      <color rgb="FF1F1F1F"/>
      <name val="Calibri"/>
    </font>
    <font>
      <sz val="11"/>
      <color rgb="FF000000"/>
      <name val="Calibri"/>
    </font>
    <font>
      <b/>
      <sz val="11"/>
      <color theme="1"/>
      <name val="Calibri"/>
    </font>
    <font>
      <i/>
      <sz val="11"/>
      <color rgb="FF666666"/>
      <name val="Calibri"/>
    </font>
    <font>
      <sz val="11"/>
      <color rgb="FF1F1F1F"/>
      <name val="Calibri"/>
    </font>
    <font>
      <b/>
      <sz val="11"/>
      <color rgb="FF747474"/>
      <name val="Calibri"/>
    </font>
    <font>
      <sz val="11"/>
      <color theme="1"/>
      <name val="Arial"/>
    </font>
    <font>
      <sz val="11"/>
      <color theme="1"/>
      <name val="Ariel"/>
    </font>
    <font>
      <sz val="7"/>
      <color rgb="FF474747"/>
      <name val="Arial"/>
    </font>
    <font>
      <sz val="16"/>
      <color rgb="FF000000"/>
      <name val="Calibri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rgb="FFBDD7EE"/>
        <bgColor rgb="FFBDD7EE"/>
      </patternFill>
    </fill>
    <fill>
      <patternFill patternType="solid">
        <fgColor rgb="FFEAF2F8"/>
        <bgColor rgb="FFEAF2F8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95DCF7"/>
        <bgColor rgb="FF95DCF7"/>
      </patternFill>
    </fill>
    <fill>
      <patternFill patternType="solid">
        <fgColor rgb="FFD8D8D8"/>
        <bgColor rgb="FFD8D8D8"/>
      </patternFill>
    </fill>
    <fill>
      <patternFill patternType="solid">
        <fgColor rgb="FFF4B183"/>
        <bgColor rgb="FFF4B183"/>
      </patternFill>
    </fill>
    <fill>
      <patternFill patternType="solid">
        <fgColor rgb="FFAEAEAE"/>
        <bgColor rgb="FFAEAEAE"/>
      </patternFill>
    </fill>
    <fill>
      <patternFill patternType="solid">
        <fgColor rgb="FFE5FFFF"/>
        <bgColor rgb="FFE5FFF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6" fillId="3" borderId="4" xfId="0" applyFont="1" applyFill="1" applyBorder="1" applyAlignment="1">
      <alignment horizontal="left" vertical="center" wrapText="1"/>
    </xf>
    <xf numFmtId="165" fontId="6" fillId="3" borderId="4" xfId="0" applyNumberFormat="1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left" vertical="center" wrapText="1"/>
    </xf>
    <xf numFmtId="165" fontId="10" fillId="6" borderId="11" xfId="0" applyNumberFormat="1" applyFont="1" applyFill="1" applyBorder="1" applyAlignment="1">
      <alignment horizontal="right"/>
    </xf>
    <xf numFmtId="164" fontId="10" fillId="0" borderId="11" xfId="0" applyNumberFormat="1" applyFont="1" applyBorder="1"/>
    <xf numFmtId="0" fontId="10" fillId="0" borderId="11" xfId="0" applyFont="1" applyBorder="1"/>
    <xf numFmtId="0" fontId="9" fillId="5" borderId="4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165" fontId="10" fillId="6" borderId="11" xfId="0" applyNumberFormat="1" applyFont="1" applyFill="1" applyBorder="1" applyAlignment="1">
      <alignment vertical="center" wrapText="1"/>
    </xf>
    <xf numFmtId="166" fontId="5" fillId="6" borderId="11" xfId="0" applyNumberFormat="1" applyFont="1" applyFill="1" applyBorder="1" applyAlignment="1">
      <alignment vertical="center" wrapText="1"/>
    </xf>
    <xf numFmtId="164" fontId="5" fillId="6" borderId="11" xfId="0" applyNumberFormat="1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right" vertical="center" wrapText="1"/>
    </xf>
    <xf numFmtId="166" fontId="8" fillId="7" borderId="17" xfId="0" applyNumberFormat="1" applyFont="1" applyFill="1" applyBorder="1" applyAlignment="1">
      <alignment horizontal="right" vertical="center" wrapText="1"/>
    </xf>
    <xf numFmtId="0" fontId="8" fillId="7" borderId="17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righ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165" fontId="5" fillId="8" borderId="11" xfId="0" applyNumberFormat="1" applyFont="1" applyFill="1" applyBorder="1" applyAlignment="1">
      <alignment horizontal="left" vertical="center" wrapText="1"/>
    </xf>
    <xf numFmtId="164" fontId="5" fillId="8" borderId="11" xfId="0" applyNumberFormat="1" applyFont="1" applyFill="1" applyBorder="1" applyAlignment="1">
      <alignment horizontal="left" vertical="center" wrapText="1"/>
    </xf>
    <xf numFmtId="0" fontId="5" fillId="8" borderId="11" xfId="0" applyFont="1" applyFill="1" applyBorder="1" applyAlignment="1">
      <alignment horizontal="left" vertical="center" wrapText="1"/>
    </xf>
    <xf numFmtId="166" fontId="5" fillId="8" borderId="1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7" borderId="8" xfId="0" applyFont="1" applyFill="1" applyBorder="1" applyAlignment="1">
      <alignment horizontal="left" vertical="center" wrapText="1"/>
    </xf>
    <xf numFmtId="166" fontId="8" fillId="7" borderId="17" xfId="0" applyNumberFormat="1" applyFont="1" applyFill="1" applyBorder="1" applyAlignment="1">
      <alignment horizontal="left" vertical="center" wrapText="1"/>
    </xf>
    <xf numFmtId="164" fontId="8" fillId="7" borderId="17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13" fillId="5" borderId="11" xfId="0" applyNumberFormat="1" applyFont="1" applyFill="1" applyBorder="1" applyAlignment="1">
      <alignment horizontal="left" vertical="center" wrapText="1"/>
    </xf>
    <xf numFmtId="164" fontId="13" fillId="5" borderId="11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5" fontId="5" fillId="6" borderId="11" xfId="0" applyNumberFormat="1" applyFont="1" applyFill="1" applyBorder="1" applyAlignment="1">
      <alignment horizontal="left" vertical="center" wrapText="1"/>
    </xf>
    <xf numFmtId="166" fontId="5" fillId="6" borderId="11" xfId="0" applyNumberFormat="1" applyFont="1" applyFill="1" applyBorder="1" applyAlignment="1">
      <alignment horizontal="left" vertical="center" wrapText="1"/>
    </xf>
    <xf numFmtId="49" fontId="5" fillId="6" borderId="11" xfId="0" applyNumberFormat="1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right" vertical="center" wrapText="1"/>
    </xf>
    <xf numFmtId="166" fontId="8" fillId="7" borderId="25" xfId="0" applyNumberFormat="1" applyFont="1" applyFill="1" applyBorder="1" applyAlignment="1">
      <alignment horizontal="left" vertical="center" wrapText="1"/>
    </xf>
    <xf numFmtId="166" fontId="14" fillId="7" borderId="25" xfId="0" applyNumberFormat="1" applyFont="1" applyFill="1" applyBorder="1" applyAlignment="1">
      <alignment horizontal="left" vertical="center" wrapText="1"/>
    </xf>
    <xf numFmtId="49" fontId="8" fillId="7" borderId="17" xfId="0" applyNumberFormat="1" applyFont="1" applyFill="1" applyBorder="1" applyAlignment="1">
      <alignment horizontal="left" vertical="center" wrapText="1"/>
    </xf>
    <xf numFmtId="165" fontId="15" fillId="8" borderId="11" xfId="0" applyNumberFormat="1" applyFont="1" applyFill="1" applyBorder="1" applyAlignment="1">
      <alignment horizontal="right" vertical="top"/>
    </xf>
    <xf numFmtId="165" fontId="10" fillId="6" borderId="11" xfId="0" applyNumberFormat="1" applyFont="1" applyFill="1" applyBorder="1" applyAlignment="1">
      <alignment horizontal="right" vertical="top"/>
    </xf>
    <xf numFmtId="164" fontId="2" fillId="6" borderId="11" xfId="0" applyNumberFormat="1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 vertical="top"/>
    </xf>
    <xf numFmtId="0" fontId="11" fillId="6" borderId="10" xfId="0" applyFont="1" applyFill="1" applyBorder="1" applyAlignment="1">
      <alignment horizontal="right" vertical="center" wrapText="1"/>
    </xf>
    <xf numFmtId="165" fontId="2" fillId="8" borderId="11" xfId="0" applyNumberFormat="1" applyFont="1" applyFill="1" applyBorder="1" applyAlignment="1">
      <alignment horizontal="right" vertical="top"/>
    </xf>
    <xf numFmtId="166" fontId="10" fillId="6" borderId="11" xfId="0" applyNumberFormat="1" applyFont="1" applyFill="1" applyBorder="1" applyAlignment="1">
      <alignment horizontal="left" vertical="center" wrapText="1"/>
    </xf>
    <xf numFmtId="166" fontId="14" fillId="7" borderId="17" xfId="0" applyNumberFormat="1" applyFont="1" applyFill="1" applyBorder="1" applyAlignment="1">
      <alignment horizontal="left" vertical="center" wrapText="1"/>
    </xf>
    <xf numFmtId="0" fontId="8" fillId="10" borderId="9" xfId="0" applyFont="1" applyFill="1" applyBorder="1" applyAlignment="1">
      <alignment horizontal="right" vertical="center" wrapText="1"/>
    </xf>
    <xf numFmtId="166" fontId="8" fillId="10" borderId="9" xfId="0" applyNumberFormat="1" applyFont="1" applyFill="1" applyBorder="1" applyAlignment="1">
      <alignment horizontal="left" vertical="center" wrapText="1"/>
    </xf>
    <xf numFmtId="166" fontId="14" fillId="10" borderId="9" xfId="0" applyNumberFormat="1" applyFont="1" applyFill="1" applyBorder="1" applyAlignment="1">
      <alignment horizontal="left" vertical="center" wrapText="1"/>
    </xf>
    <xf numFmtId="165" fontId="8" fillId="7" borderId="8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165" fontId="2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11" borderId="4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165" fontId="10" fillId="0" borderId="11" xfId="0" applyNumberFormat="1" applyFont="1" applyBorder="1" applyAlignment="1">
      <alignment horizontal="left" vertical="top"/>
    </xf>
    <xf numFmtId="164" fontId="10" fillId="0" borderId="11" xfId="0" applyNumberFormat="1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12" borderId="32" xfId="0" applyFont="1" applyFill="1" applyBorder="1" applyAlignment="1">
      <alignment vertical="top"/>
    </xf>
    <xf numFmtId="0" fontId="10" fillId="12" borderId="32" xfId="0" applyFont="1" applyFill="1" applyBorder="1"/>
    <xf numFmtId="0" fontId="10" fillId="0" borderId="0" xfId="0" applyFont="1" applyAlignment="1">
      <alignment horizontal="left" vertical="top"/>
    </xf>
    <xf numFmtId="165" fontId="8" fillId="0" borderId="11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top"/>
    </xf>
    <xf numFmtId="165" fontId="8" fillId="0" borderId="33" xfId="0" applyNumberFormat="1" applyFont="1" applyBorder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0" fontId="10" fillId="0" borderId="31" xfId="0" applyFont="1" applyBorder="1"/>
    <xf numFmtId="0" fontId="10" fillId="0" borderId="0" xfId="0" applyFont="1" applyAlignment="1">
      <alignment horizontal="right"/>
    </xf>
    <xf numFmtId="164" fontId="10" fillId="0" borderId="0" xfId="0" applyNumberFormat="1" applyFont="1"/>
    <xf numFmtId="8" fontId="8" fillId="0" borderId="1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/>
    </xf>
    <xf numFmtId="164" fontId="11" fillId="9" borderId="22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24" xfId="0" applyFont="1" applyBorder="1"/>
    <xf numFmtId="165" fontId="9" fillId="5" borderId="26" xfId="0" applyNumberFormat="1" applyFont="1" applyFill="1" applyBorder="1" applyAlignment="1">
      <alignment horizontal="center" vertical="center" wrapText="1"/>
    </xf>
    <xf numFmtId="0" fontId="4" fillId="0" borderId="27" xfId="0" applyFont="1" applyBorder="1"/>
    <xf numFmtId="164" fontId="9" fillId="5" borderId="26" xfId="0" applyNumberFormat="1" applyFont="1" applyFill="1" applyBorder="1" applyAlignment="1">
      <alignment horizontal="center" vertical="center" wrapText="1"/>
    </xf>
    <xf numFmtId="166" fontId="8" fillId="7" borderId="26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7" fillId="0" borderId="5" xfId="0" applyFont="1" applyBorder="1" applyAlignment="1">
      <alignment horizontal="left" vertical="top"/>
    </xf>
    <xf numFmtId="0" fontId="4" fillId="0" borderId="6" xfId="0" applyFont="1" applyBorder="1"/>
    <xf numFmtId="0" fontId="4" fillId="0" borderId="7" xfId="0" applyFont="1" applyBorder="1"/>
    <xf numFmtId="0" fontId="7" fillId="0" borderId="12" xfId="0" applyFont="1" applyBorder="1" applyAlignment="1">
      <alignment horizontal="left" vertical="top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8" fillId="11" borderId="1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defaultColWidth="14.42578125" defaultRowHeight="15" customHeight="1"/>
  <cols>
    <col min="1" max="1" width="63.5703125" customWidth="1"/>
    <col min="2" max="3" width="17.28515625" customWidth="1"/>
    <col min="4" max="4" width="35.85546875" customWidth="1"/>
    <col min="5" max="5" width="36.42578125" customWidth="1"/>
    <col min="6" max="6" width="48.140625" customWidth="1"/>
    <col min="7" max="7" width="14.42578125" customWidth="1"/>
    <col min="8" max="8" width="15.7109375" customWidth="1"/>
    <col min="9" max="9" width="9.140625" customWidth="1"/>
    <col min="10" max="10" width="6.85546875" customWidth="1"/>
    <col min="11" max="26" width="9.140625" customWidth="1"/>
  </cols>
  <sheetData>
    <row r="1" spans="1:26" ht="14.25" customHeight="1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110" t="s">
        <v>2</v>
      </c>
      <c r="B2" s="111"/>
      <c r="C2" s="111"/>
      <c r="D2" s="111"/>
      <c r="E2" s="111"/>
      <c r="F2" s="111"/>
      <c r="G2" s="111"/>
      <c r="H2" s="112"/>
      <c r="I2" s="4"/>
      <c r="J2" s="110" t="s">
        <v>3</v>
      </c>
      <c r="K2" s="111"/>
      <c r="L2" s="111"/>
      <c r="M2" s="111"/>
      <c r="N2" s="111"/>
      <c r="O2" s="111"/>
      <c r="P2" s="112"/>
      <c r="Q2" s="4" t="s">
        <v>4</v>
      </c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5"/>
      <c r="B3" s="6"/>
      <c r="C3" s="7"/>
      <c r="D3" s="5"/>
      <c r="E3" s="5"/>
      <c r="F3" s="5"/>
      <c r="G3" s="5"/>
      <c r="H3" s="5"/>
      <c r="I3" s="4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9" t="s">
        <v>5</v>
      </c>
      <c r="B4" s="10"/>
      <c r="C4" s="11"/>
      <c r="D4" s="9"/>
      <c r="E4" s="9"/>
      <c r="F4" s="9"/>
      <c r="G4" s="9"/>
      <c r="H4" s="9"/>
      <c r="I4" s="4"/>
      <c r="J4" s="113" t="s">
        <v>6</v>
      </c>
      <c r="K4" s="114"/>
      <c r="L4" s="114"/>
      <c r="M4" s="114"/>
      <c r="N4" s="114"/>
      <c r="O4" s="114"/>
      <c r="P4" s="115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12"/>
      <c r="B5" s="13" t="s">
        <v>7</v>
      </c>
      <c r="C5" s="14" t="s">
        <v>8</v>
      </c>
      <c r="D5" s="15" t="s">
        <v>9</v>
      </c>
      <c r="E5" s="5"/>
      <c r="F5" s="5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6" t="s">
        <v>10</v>
      </c>
      <c r="B6" s="17">
        <v>0</v>
      </c>
      <c r="C6" s="18"/>
      <c r="D6" s="19"/>
      <c r="E6" s="20"/>
      <c r="F6" s="20"/>
      <c r="G6" s="20"/>
      <c r="H6" s="20"/>
      <c r="I6" s="4"/>
      <c r="J6" s="113" t="s">
        <v>0</v>
      </c>
      <c r="K6" s="114"/>
      <c r="L6" s="114"/>
      <c r="M6" s="114"/>
      <c r="N6" s="114"/>
      <c r="O6" s="114"/>
      <c r="P6" s="115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1"/>
      <c r="B7" s="22"/>
      <c r="C7" s="18"/>
      <c r="D7" s="19"/>
      <c r="E7" s="5"/>
      <c r="F7" s="5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21"/>
      <c r="B8" s="23"/>
      <c r="C8" s="24"/>
      <c r="D8" s="25"/>
      <c r="E8" s="5"/>
      <c r="F8" s="5"/>
      <c r="G8" s="5"/>
      <c r="H8" s="5"/>
      <c r="I8" s="4"/>
      <c r="J8" s="116" t="s">
        <v>11</v>
      </c>
      <c r="K8" s="117"/>
      <c r="L8" s="117"/>
      <c r="M8" s="117"/>
      <c r="N8" s="117"/>
      <c r="O8" s="117"/>
      <c r="P8" s="118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21"/>
      <c r="B9" s="23"/>
      <c r="C9" s="24"/>
      <c r="D9" s="25"/>
      <c r="E9" s="5"/>
      <c r="F9" s="5"/>
      <c r="G9" s="5"/>
      <c r="H9" s="5"/>
      <c r="I9" s="4"/>
      <c r="J9" s="119"/>
      <c r="K9" s="100"/>
      <c r="L9" s="100"/>
      <c r="M9" s="100"/>
      <c r="N9" s="100"/>
      <c r="O9" s="100"/>
      <c r="P9" s="120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26" t="s">
        <v>12</v>
      </c>
      <c r="B10" s="23"/>
      <c r="C10" s="24"/>
      <c r="D10" s="25"/>
      <c r="E10" s="5"/>
      <c r="F10" s="5"/>
      <c r="G10" s="5"/>
      <c r="H10" s="5"/>
      <c r="I10" s="4"/>
      <c r="J10" s="119"/>
      <c r="K10" s="100"/>
      <c r="L10" s="100"/>
      <c r="M10" s="100"/>
      <c r="N10" s="100"/>
      <c r="O10" s="100"/>
      <c r="P10" s="120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27" t="s">
        <v>13</v>
      </c>
      <c r="B11" s="28">
        <f>SUM(B6:B10)</f>
        <v>0</v>
      </c>
      <c r="C11" s="29"/>
      <c r="D11" s="29"/>
      <c r="E11" s="5"/>
      <c r="F11" s="5"/>
      <c r="G11" s="5"/>
      <c r="H11" s="5"/>
      <c r="I11" s="4"/>
      <c r="J11" s="119"/>
      <c r="K11" s="100"/>
      <c r="L11" s="100"/>
      <c r="M11" s="100"/>
      <c r="N11" s="100"/>
      <c r="O11" s="100"/>
      <c r="P11" s="120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30"/>
      <c r="B12" s="5"/>
      <c r="C12" s="5"/>
      <c r="D12" s="5"/>
      <c r="E12" s="5"/>
      <c r="F12" s="5"/>
      <c r="G12" s="5"/>
      <c r="H12" s="5"/>
      <c r="I12" s="4"/>
      <c r="J12" s="119"/>
      <c r="K12" s="100"/>
      <c r="L12" s="100"/>
      <c r="M12" s="100"/>
      <c r="N12" s="100"/>
      <c r="O12" s="100"/>
      <c r="P12" s="120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31" t="s">
        <v>14</v>
      </c>
      <c r="B13" s="13" t="s">
        <v>7</v>
      </c>
      <c r="C13" s="14" t="s">
        <v>8</v>
      </c>
      <c r="D13" s="15" t="s">
        <v>9</v>
      </c>
      <c r="E13" s="15" t="s">
        <v>15</v>
      </c>
      <c r="F13" s="15" t="s">
        <v>16</v>
      </c>
      <c r="G13" s="15" t="s">
        <v>17</v>
      </c>
      <c r="H13" s="15" t="s">
        <v>18</v>
      </c>
      <c r="I13" s="4"/>
      <c r="J13" s="121"/>
      <c r="K13" s="122"/>
      <c r="L13" s="122"/>
      <c r="M13" s="122"/>
      <c r="N13" s="122"/>
      <c r="O13" s="122"/>
      <c r="P13" s="12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32"/>
      <c r="B14" s="33">
        <v>0</v>
      </c>
      <c r="C14" s="34"/>
      <c r="D14" s="35"/>
      <c r="E14" s="35"/>
      <c r="F14" s="35"/>
      <c r="G14" s="35"/>
      <c r="H14" s="3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32"/>
      <c r="B15" s="33"/>
      <c r="C15" s="34"/>
      <c r="D15" s="35"/>
      <c r="E15" s="35"/>
      <c r="F15" s="35"/>
      <c r="G15" s="35"/>
      <c r="H15" s="35"/>
      <c r="I15" s="4"/>
      <c r="J15" s="113" t="s">
        <v>19</v>
      </c>
      <c r="K15" s="114"/>
      <c r="L15" s="114"/>
      <c r="M15" s="114"/>
      <c r="N15" s="114"/>
      <c r="O15" s="114"/>
      <c r="P15" s="115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32"/>
      <c r="B16" s="36"/>
      <c r="C16" s="34"/>
      <c r="D16" s="35"/>
      <c r="E16" s="35"/>
      <c r="F16" s="35"/>
      <c r="G16" s="35"/>
      <c r="H16" s="3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32"/>
      <c r="B17" s="36"/>
      <c r="C17" s="34"/>
      <c r="D17" s="35"/>
      <c r="E17" s="35"/>
      <c r="F17" s="35"/>
      <c r="G17" s="35"/>
      <c r="H17" s="35"/>
      <c r="I17" s="4"/>
      <c r="J17" s="113">
        <v>7771610027</v>
      </c>
      <c r="K17" s="114"/>
      <c r="L17" s="114"/>
      <c r="M17" s="114"/>
      <c r="N17" s="114"/>
      <c r="O17" s="114"/>
      <c r="P17" s="115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32"/>
      <c r="B18" s="36"/>
      <c r="C18" s="34"/>
      <c r="D18" s="35"/>
      <c r="E18" s="35"/>
      <c r="F18" s="35"/>
      <c r="G18" s="35"/>
      <c r="H18" s="3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26" t="s">
        <v>12</v>
      </c>
      <c r="B19" s="36"/>
      <c r="C19" s="34"/>
      <c r="D19" s="35"/>
      <c r="E19" s="35"/>
      <c r="F19" s="35"/>
      <c r="G19" s="35"/>
      <c r="H19" s="35"/>
      <c r="I19" s="4"/>
      <c r="J19" s="99" t="s">
        <v>20</v>
      </c>
      <c r="K19" s="100"/>
      <c r="L19" s="100"/>
      <c r="M19" s="100"/>
      <c r="N19" s="100"/>
      <c r="O19" s="100"/>
      <c r="P19" s="100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38" t="s">
        <v>21</v>
      </c>
      <c r="B20" s="39">
        <f>SUM(B14:B19)</f>
        <v>0</v>
      </c>
      <c r="C20" s="40"/>
      <c r="D20" s="29"/>
      <c r="E20" s="29"/>
      <c r="F20" s="29"/>
      <c r="G20" s="29"/>
      <c r="H20" s="29"/>
      <c r="I20" s="4"/>
      <c r="J20" s="100"/>
      <c r="K20" s="100"/>
      <c r="L20" s="100"/>
      <c r="M20" s="100"/>
      <c r="N20" s="100"/>
      <c r="O20" s="100"/>
      <c r="P20" s="100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41"/>
      <c r="B21" s="6"/>
      <c r="C21" s="7"/>
      <c r="D21" s="5"/>
      <c r="E21" s="5"/>
      <c r="F21" s="5"/>
      <c r="G21" s="5"/>
      <c r="H21" s="5"/>
      <c r="I21" s="4"/>
      <c r="J21" s="101" t="s">
        <v>22</v>
      </c>
      <c r="K21" s="100"/>
      <c r="L21" s="100"/>
      <c r="M21" s="100"/>
      <c r="N21" s="100"/>
      <c r="O21" s="100"/>
      <c r="P21" s="100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41"/>
      <c r="B22" s="6"/>
      <c r="C22" s="102" t="s">
        <v>23</v>
      </c>
      <c r="D22" s="103"/>
      <c r="E22" s="104"/>
      <c r="F22" s="5"/>
      <c r="G22" s="5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42"/>
      <c r="B23" s="13" t="s">
        <v>7</v>
      </c>
      <c r="C23" s="14" t="s">
        <v>7</v>
      </c>
      <c r="D23" s="15" t="s">
        <v>8</v>
      </c>
      <c r="E23" s="15" t="s">
        <v>9</v>
      </c>
      <c r="F23" s="5"/>
      <c r="G23" s="5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6.25" customHeight="1">
      <c r="A24" s="16" t="s">
        <v>24</v>
      </c>
      <c r="B24" s="33">
        <v>0</v>
      </c>
      <c r="C24" s="43"/>
      <c r="D24" s="44"/>
      <c r="E24" s="45"/>
      <c r="F24" s="46"/>
      <c r="G24" s="46"/>
      <c r="H24" s="4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32"/>
      <c r="B25" s="33"/>
      <c r="C25" s="47"/>
      <c r="D25" s="24"/>
      <c r="E25" s="25"/>
      <c r="F25" s="5"/>
      <c r="G25" s="5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26" t="s">
        <v>12</v>
      </c>
      <c r="B26" s="36"/>
      <c r="C26" s="48"/>
      <c r="D26" s="24"/>
      <c r="E26" s="49"/>
      <c r="F26" s="5"/>
      <c r="G26" s="5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50" t="s">
        <v>25</v>
      </c>
      <c r="B27" s="51">
        <f t="shared" ref="B27:C27" si="0">SUM(B24:B26)</f>
        <v>0</v>
      </c>
      <c r="C27" s="52">
        <f t="shared" si="0"/>
        <v>0</v>
      </c>
      <c r="D27" s="40"/>
      <c r="E27" s="53"/>
      <c r="F27" s="5"/>
      <c r="G27" s="5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16" t="s">
        <v>26</v>
      </c>
      <c r="B28" s="54">
        <v>51679.89</v>
      </c>
      <c r="C28" s="55"/>
      <c r="D28" s="56"/>
      <c r="E28" s="57"/>
      <c r="F28" s="46"/>
      <c r="G28" s="46"/>
      <c r="H28" s="4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58"/>
      <c r="B29" s="59"/>
      <c r="C29" s="55"/>
      <c r="D29" s="56"/>
      <c r="E29" s="57"/>
      <c r="F29" s="5"/>
      <c r="G29" s="5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58"/>
      <c r="B30" s="59"/>
      <c r="C30" s="55"/>
      <c r="D30" s="56"/>
      <c r="E30" s="57"/>
      <c r="F30" s="5"/>
      <c r="G30" s="5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58"/>
      <c r="B31" s="36"/>
      <c r="C31" s="60"/>
      <c r="D31" s="24"/>
      <c r="E31" s="25"/>
      <c r="F31" s="5"/>
      <c r="G31" s="5"/>
      <c r="H31" s="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58"/>
      <c r="B32" s="36"/>
      <c r="C32" s="60"/>
      <c r="D32" s="24"/>
      <c r="E32" s="25"/>
      <c r="F32" s="5"/>
      <c r="G32" s="5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58"/>
      <c r="B33" s="36"/>
      <c r="C33" s="48"/>
      <c r="D33" s="24"/>
      <c r="E33" s="49"/>
      <c r="F33" s="5"/>
      <c r="G33" s="5"/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32"/>
      <c r="B34" s="36"/>
      <c r="C34" s="48"/>
      <c r="D34" s="24"/>
      <c r="E34" s="49"/>
      <c r="F34" s="5"/>
      <c r="G34" s="5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32"/>
      <c r="B35" s="36"/>
      <c r="C35" s="48"/>
      <c r="D35" s="24"/>
      <c r="E35" s="49"/>
      <c r="F35" s="5"/>
      <c r="G35" s="5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32"/>
      <c r="B36" s="36"/>
      <c r="C36" s="48"/>
      <c r="D36" s="24"/>
      <c r="E36" s="49"/>
      <c r="F36" s="5"/>
      <c r="G36" s="5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32"/>
      <c r="B37" s="36"/>
      <c r="C37" s="48"/>
      <c r="D37" s="24"/>
      <c r="E37" s="49"/>
      <c r="F37" s="5"/>
      <c r="G37" s="5"/>
      <c r="H37" s="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32"/>
      <c r="B38" s="36"/>
      <c r="C38" s="48"/>
      <c r="D38" s="24"/>
      <c r="E38" s="49"/>
      <c r="F38" s="5"/>
      <c r="G38" s="5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32"/>
      <c r="B39" s="36"/>
      <c r="C39" s="48"/>
      <c r="D39" s="24"/>
      <c r="E39" s="49"/>
      <c r="F39" s="5"/>
      <c r="G39" s="5"/>
      <c r="H39" s="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26" t="s">
        <v>12</v>
      </c>
      <c r="B40" s="36"/>
      <c r="C40" s="48"/>
      <c r="D40" s="24"/>
      <c r="E40" s="49"/>
      <c r="F40" s="5"/>
      <c r="G40" s="5"/>
      <c r="H40" s="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27" t="s">
        <v>25</v>
      </c>
      <c r="B41" s="39">
        <f t="shared" ref="B41:C41" si="1">SUM(B28:B40)</f>
        <v>51679.89</v>
      </c>
      <c r="C41" s="61">
        <f t="shared" si="1"/>
        <v>0</v>
      </c>
      <c r="D41" s="5"/>
      <c r="E41" s="5"/>
      <c r="F41" s="5"/>
      <c r="G41" s="5"/>
      <c r="H41" s="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62" t="s">
        <v>13</v>
      </c>
      <c r="B42" s="63">
        <f t="shared" ref="B42:C42" si="2">SUM(B27,B41)</f>
        <v>51679.89</v>
      </c>
      <c r="C42" s="64">
        <f t="shared" si="2"/>
        <v>0</v>
      </c>
      <c r="D42" s="5"/>
      <c r="E42" s="5"/>
      <c r="F42" s="5"/>
      <c r="G42" s="5"/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45" customHeight="1">
      <c r="A43" s="31" t="s">
        <v>27</v>
      </c>
      <c r="B43" s="105" t="s">
        <v>28</v>
      </c>
      <c r="C43" s="106"/>
      <c r="D43" s="107" t="s">
        <v>29</v>
      </c>
      <c r="E43" s="106"/>
      <c r="F43" s="46"/>
      <c r="G43" s="46"/>
      <c r="H43" s="4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4.25" customHeight="1">
      <c r="A44" s="65"/>
      <c r="B44" s="108">
        <v>0</v>
      </c>
      <c r="C44" s="106"/>
      <c r="D44" s="108">
        <v>0</v>
      </c>
      <c r="E44" s="106"/>
      <c r="F44" s="6"/>
      <c r="G44" s="6"/>
      <c r="H44" s="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 ht="14.25" customHeight="1">
      <c r="A45" s="37"/>
      <c r="B45" s="66"/>
      <c r="C45" s="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3.75" customHeight="1">
      <c r="A46" s="67" t="s">
        <v>30</v>
      </c>
      <c r="B46" s="66"/>
      <c r="C46" s="68"/>
      <c r="D46" s="109" t="s">
        <v>31</v>
      </c>
      <c r="E46" s="10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37"/>
      <c r="B47" s="69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37"/>
      <c r="B48" s="66"/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37"/>
      <c r="B49" s="66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37"/>
      <c r="B50" s="66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37"/>
      <c r="B51" s="66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37"/>
      <c r="B52" s="66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37"/>
      <c r="B53" s="66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37"/>
      <c r="B54" s="66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37"/>
      <c r="B55" s="66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37"/>
      <c r="B56" s="66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37"/>
      <c r="B57" s="66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37"/>
      <c r="B58" s="66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37"/>
      <c r="B59" s="66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37"/>
      <c r="B60" s="66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37"/>
      <c r="B61" s="66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37"/>
      <c r="B62" s="66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37"/>
      <c r="B63" s="66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37"/>
      <c r="B64" s="66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37"/>
      <c r="B65" s="66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37"/>
      <c r="B66" s="66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37"/>
      <c r="B67" s="66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37"/>
      <c r="B68" s="66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37"/>
      <c r="B69" s="66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37"/>
      <c r="B70" s="66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37"/>
      <c r="B71" s="66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37"/>
      <c r="B72" s="66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37"/>
      <c r="B73" s="66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37"/>
      <c r="B74" s="66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37"/>
      <c r="B75" s="66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37"/>
      <c r="B76" s="66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37"/>
      <c r="B77" s="66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37"/>
      <c r="B78" s="66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37"/>
      <c r="B79" s="66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37"/>
      <c r="B80" s="66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37"/>
      <c r="B81" s="66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37"/>
      <c r="B82" s="66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37"/>
      <c r="B83" s="66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37"/>
      <c r="B84" s="66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37"/>
      <c r="B85" s="66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37"/>
      <c r="B86" s="66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37"/>
      <c r="B87" s="66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37"/>
      <c r="B88" s="66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37"/>
      <c r="B89" s="66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37"/>
      <c r="B90" s="66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37"/>
      <c r="B91" s="66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37"/>
      <c r="B92" s="66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37"/>
      <c r="B93" s="66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37"/>
      <c r="B94" s="66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37"/>
      <c r="B95" s="66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37"/>
      <c r="B96" s="66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37"/>
      <c r="B97" s="66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37"/>
      <c r="B98" s="66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37"/>
      <c r="B99" s="66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37"/>
      <c r="B100" s="66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37"/>
      <c r="B101" s="66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37"/>
      <c r="B102" s="66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37"/>
      <c r="B103" s="66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37"/>
      <c r="B104" s="66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37"/>
      <c r="B105" s="66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37"/>
      <c r="B106" s="66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37"/>
      <c r="B107" s="66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37"/>
      <c r="B108" s="66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37"/>
      <c r="B109" s="66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37"/>
      <c r="B110" s="66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37"/>
      <c r="B111" s="66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37"/>
      <c r="B112" s="66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37"/>
      <c r="B113" s="66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37"/>
      <c r="B114" s="66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37"/>
      <c r="B115" s="66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37"/>
      <c r="B116" s="66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37"/>
      <c r="B117" s="66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37"/>
      <c r="B118" s="66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37"/>
      <c r="B119" s="66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37"/>
      <c r="B120" s="66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37"/>
      <c r="B121" s="66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37"/>
      <c r="B122" s="66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37"/>
      <c r="B123" s="66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37"/>
      <c r="B124" s="66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37"/>
      <c r="B125" s="66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37"/>
      <c r="B126" s="66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37"/>
      <c r="B127" s="66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37"/>
      <c r="B128" s="66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37"/>
      <c r="B129" s="66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37"/>
      <c r="B130" s="66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37"/>
      <c r="B131" s="66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37"/>
      <c r="B132" s="66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37"/>
      <c r="B133" s="66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37"/>
      <c r="B134" s="66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37"/>
      <c r="B135" s="66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37"/>
      <c r="B136" s="66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37"/>
      <c r="B137" s="66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37"/>
      <c r="B138" s="66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37"/>
      <c r="B139" s="66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37"/>
      <c r="B140" s="66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37"/>
      <c r="B141" s="66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37"/>
      <c r="B142" s="66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37"/>
      <c r="B143" s="66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37"/>
      <c r="B144" s="66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37"/>
      <c r="B145" s="66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37"/>
      <c r="B146" s="66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37"/>
      <c r="B147" s="66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37"/>
      <c r="B148" s="66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37"/>
      <c r="B149" s="66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37"/>
      <c r="B150" s="66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37"/>
      <c r="B151" s="66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37"/>
      <c r="B152" s="66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37"/>
      <c r="B153" s="66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37"/>
      <c r="B154" s="66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37"/>
      <c r="B155" s="66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37"/>
      <c r="B156" s="66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37"/>
      <c r="B157" s="66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37"/>
      <c r="B158" s="66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37"/>
      <c r="B159" s="66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37"/>
      <c r="B160" s="66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37"/>
      <c r="B161" s="66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37"/>
      <c r="B162" s="66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37"/>
      <c r="B163" s="66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37"/>
      <c r="B164" s="66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37"/>
      <c r="B165" s="66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37"/>
      <c r="B166" s="66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37"/>
      <c r="B167" s="66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37"/>
      <c r="B168" s="66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37"/>
      <c r="B169" s="66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37"/>
      <c r="B170" s="66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37"/>
      <c r="B171" s="66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37"/>
      <c r="B172" s="66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37"/>
      <c r="B173" s="66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37"/>
      <c r="B174" s="66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37"/>
      <c r="B175" s="66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37"/>
      <c r="B176" s="66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37"/>
      <c r="B177" s="66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37"/>
      <c r="B178" s="66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37"/>
      <c r="B179" s="66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37"/>
      <c r="B180" s="66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37"/>
      <c r="B181" s="66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37"/>
      <c r="B182" s="66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37"/>
      <c r="B183" s="66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37"/>
      <c r="B184" s="66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37"/>
      <c r="B185" s="66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37"/>
      <c r="B186" s="66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37"/>
      <c r="B187" s="66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37"/>
      <c r="B188" s="66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37"/>
      <c r="B189" s="66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37"/>
      <c r="B190" s="66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37"/>
      <c r="B191" s="66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37"/>
      <c r="B192" s="66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37"/>
      <c r="B193" s="66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37"/>
      <c r="B194" s="66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37"/>
      <c r="B195" s="66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37"/>
      <c r="B196" s="66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37"/>
      <c r="B197" s="66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37"/>
      <c r="B198" s="66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37"/>
      <c r="B199" s="66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37"/>
      <c r="B200" s="66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37"/>
      <c r="B201" s="66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37"/>
      <c r="B202" s="66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37"/>
      <c r="B203" s="66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37"/>
      <c r="B204" s="66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37"/>
      <c r="B205" s="66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37"/>
      <c r="B206" s="66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37"/>
      <c r="B207" s="66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37"/>
      <c r="B208" s="66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37"/>
      <c r="B209" s="66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37"/>
      <c r="B210" s="66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37"/>
      <c r="B211" s="66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37"/>
      <c r="B212" s="66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37"/>
      <c r="B213" s="66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37"/>
      <c r="B214" s="66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37"/>
      <c r="B215" s="66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37"/>
      <c r="B216" s="66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37"/>
      <c r="B217" s="66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37"/>
      <c r="B218" s="66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37"/>
      <c r="B219" s="66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37"/>
      <c r="B220" s="66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37"/>
      <c r="B221" s="66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37"/>
      <c r="B222" s="66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37"/>
      <c r="B223" s="66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37"/>
      <c r="B224" s="66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37"/>
      <c r="B225" s="66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37"/>
      <c r="B226" s="66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37"/>
      <c r="B227" s="66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37"/>
      <c r="B228" s="66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37"/>
      <c r="B229" s="66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37"/>
      <c r="B230" s="66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37"/>
      <c r="B231" s="66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37"/>
      <c r="B232" s="66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37"/>
      <c r="B233" s="66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37"/>
      <c r="B234" s="66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37"/>
      <c r="B235" s="66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37"/>
      <c r="B236" s="66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37"/>
      <c r="B237" s="66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37"/>
      <c r="B238" s="66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37"/>
      <c r="B239" s="66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37"/>
      <c r="B240" s="66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37"/>
      <c r="B241" s="66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37"/>
      <c r="B242" s="66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37"/>
      <c r="B243" s="66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37"/>
      <c r="B244" s="66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37"/>
      <c r="B245" s="66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37"/>
      <c r="B246" s="66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37"/>
      <c r="B247" s="66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37"/>
      <c r="B248" s="66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37"/>
      <c r="B249" s="66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37"/>
      <c r="B250" s="66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37"/>
      <c r="B251" s="66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37"/>
      <c r="B252" s="66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37"/>
      <c r="B253" s="66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37"/>
      <c r="B254" s="66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37"/>
      <c r="B255" s="66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37"/>
      <c r="B256" s="66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37"/>
      <c r="B257" s="66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37"/>
      <c r="B258" s="66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37"/>
      <c r="B259" s="66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37"/>
      <c r="B260" s="66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37"/>
      <c r="B261" s="66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37"/>
      <c r="B262" s="66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37"/>
      <c r="B263" s="66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37"/>
      <c r="B264" s="66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37"/>
      <c r="B265" s="66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37"/>
      <c r="B266" s="66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37"/>
      <c r="B267" s="66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37"/>
      <c r="B268" s="66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37"/>
      <c r="B269" s="66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37"/>
      <c r="B270" s="66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37"/>
      <c r="B271" s="66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37"/>
      <c r="B272" s="66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37"/>
      <c r="B273" s="66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37"/>
      <c r="B274" s="66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37"/>
      <c r="B275" s="66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37"/>
      <c r="B276" s="66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37"/>
      <c r="B277" s="66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37"/>
      <c r="B278" s="66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37"/>
      <c r="B279" s="66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37"/>
      <c r="B280" s="66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37"/>
      <c r="B281" s="66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37"/>
      <c r="B282" s="66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37"/>
      <c r="B283" s="66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37"/>
      <c r="B284" s="66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37"/>
      <c r="B285" s="66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37"/>
      <c r="B286" s="66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37"/>
      <c r="B287" s="66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37"/>
      <c r="B288" s="66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37"/>
      <c r="B289" s="66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37"/>
      <c r="B290" s="66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37"/>
      <c r="B291" s="66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37"/>
      <c r="B292" s="66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37"/>
      <c r="B293" s="66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37"/>
      <c r="B294" s="66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37"/>
      <c r="B295" s="66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37"/>
      <c r="B296" s="66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37"/>
      <c r="B297" s="66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37"/>
      <c r="B298" s="66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37"/>
      <c r="B299" s="66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37"/>
      <c r="B300" s="66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37"/>
      <c r="B301" s="66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37"/>
      <c r="B302" s="66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37"/>
      <c r="B303" s="66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37"/>
      <c r="B304" s="66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37"/>
      <c r="B305" s="66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37"/>
      <c r="B306" s="66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37"/>
      <c r="B307" s="66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37"/>
      <c r="B308" s="66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37"/>
      <c r="B309" s="66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37"/>
      <c r="B310" s="66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37"/>
      <c r="B311" s="66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37"/>
      <c r="B312" s="66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37"/>
      <c r="B313" s="66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37"/>
      <c r="B314" s="66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37"/>
      <c r="B315" s="66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37"/>
      <c r="B316" s="66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37"/>
      <c r="B317" s="66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37"/>
      <c r="B318" s="66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37"/>
      <c r="B319" s="66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37"/>
      <c r="B320" s="66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37"/>
      <c r="B321" s="66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37"/>
      <c r="B322" s="66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37"/>
      <c r="B323" s="66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37"/>
      <c r="B324" s="66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37"/>
      <c r="B325" s="66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37"/>
      <c r="B326" s="66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37"/>
      <c r="B327" s="66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37"/>
      <c r="B328" s="66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37"/>
      <c r="B329" s="66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37"/>
      <c r="B330" s="66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37"/>
      <c r="B331" s="66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37"/>
      <c r="B332" s="66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37"/>
      <c r="B333" s="66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37"/>
      <c r="B334" s="66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37"/>
      <c r="B335" s="66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37"/>
      <c r="B336" s="66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37"/>
      <c r="B337" s="66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37"/>
      <c r="B338" s="66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37"/>
      <c r="B339" s="66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37"/>
      <c r="B340" s="66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37"/>
      <c r="B341" s="66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37"/>
      <c r="B342" s="66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37"/>
      <c r="B343" s="66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37"/>
      <c r="B344" s="66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37"/>
      <c r="B345" s="66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37"/>
      <c r="B346" s="66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37"/>
      <c r="B347" s="66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37"/>
      <c r="B348" s="66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37"/>
      <c r="B349" s="66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37"/>
      <c r="B350" s="66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37"/>
      <c r="B351" s="66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37"/>
      <c r="B352" s="66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37"/>
      <c r="B353" s="66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37"/>
      <c r="B354" s="66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37"/>
      <c r="B355" s="66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37"/>
      <c r="B356" s="66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37"/>
      <c r="B357" s="66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37"/>
      <c r="B358" s="66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37"/>
      <c r="B359" s="66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37"/>
      <c r="B360" s="66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37"/>
      <c r="B361" s="66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37"/>
      <c r="B362" s="66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37"/>
      <c r="B363" s="66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37"/>
      <c r="B364" s="66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37"/>
      <c r="B365" s="66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37"/>
      <c r="B366" s="66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37"/>
      <c r="B367" s="66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37"/>
      <c r="B368" s="66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37"/>
      <c r="B369" s="66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37"/>
      <c r="B370" s="66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37"/>
      <c r="B371" s="66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37"/>
      <c r="B372" s="66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37"/>
      <c r="B373" s="66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37"/>
      <c r="B374" s="66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37"/>
      <c r="B375" s="66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37"/>
      <c r="B376" s="66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37"/>
      <c r="B377" s="66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37"/>
      <c r="B378" s="66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37"/>
      <c r="B379" s="66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37"/>
      <c r="B380" s="66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37"/>
      <c r="B381" s="66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37"/>
      <c r="B382" s="66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37"/>
      <c r="B383" s="66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37"/>
      <c r="B384" s="66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37"/>
      <c r="B385" s="66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37"/>
      <c r="B386" s="66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37"/>
      <c r="B387" s="66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37"/>
      <c r="B388" s="66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37"/>
      <c r="B389" s="66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37"/>
      <c r="B390" s="66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37"/>
      <c r="B391" s="66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37"/>
      <c r="B392" s="66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37"/>
      <c r="B393" s="66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37"/>
      <c r="B394" s="66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37"/>
      <c r="B395" s="66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37"/>
      <c r="B396" s="66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37"/>
      <c r="B397" s="66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37"/>
      <c r="B398" s="66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37"/>
      <c r="B399" s="66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37"/>
      <c r="B400" s="66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37"/>
      <c r="B401" s="66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37"/>
      <c r="B402" s="66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37"/>
      <c r="B403" s="66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37"/>
      <c r="B404" s="66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37"/>
      <c r="B405" s="66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37"/>
      <c r="B406" s="66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37"/>
      <c r="B407" s="66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37"/>
      <c r="B408" s="66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37"/>
      <c r="B409" s="66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37"/>
      <c r="B410" s="66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37"/>
      <c r="B411" s="66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37"/>
      <c r="B412" s="66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37"/>
      <c r="B413" s="66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37"/>
      <c r="B414" s="66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37"/>
      <c r="B415" s="66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37"/>
      <c r="B416" s="66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37"/>
      <c r="B417" s="66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37"/>
      <c r="B418" s="66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37"/>
      <c r="B419" s="66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37"/>
      <c r="B420" s="66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37"/>
      <c r="B421" s="66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37"/>
      <c r="B422" s="66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37"/>
      <c r="B423" s="66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37"/>
      <c r="B424" s="66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37"/>
      <c r="B425" s="66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37"/>
      <c r="B426" s="66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37"/>
      <c r="B427" s="66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37"/>
      <c r="B428" s="66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37"/>
      <c r="B429" s="66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37"/>
      <c r="B430" s="66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37"/>
      <c r="B431" s="66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37"/>
      <c r="B432" s="66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37"/>
      <c r="B433" s="66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37"/>
      <c r="B434" s="66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37"/>
      <c r="B435" s="66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37"/>
      <c r="B436" s="66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37"/>
      <c r="B437" s="66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37"/>
      <c r="B438" s="66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37"/>
      <c r="B439" s="66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37"/>
      <c r="B440" s="66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37"/>
      <c r="B441" s="66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37"/>
      <c r="B442" s="66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37"/>
      <c r="B443" s="66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37"/>
      <c r="B444" s="66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37"/>
      <c r="B445" s="66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37"/>
      <c r="B446" s="66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37"/>
      <c r="B447" s="66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37"/>
      <c r="B448" s="66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37"/>
      <c r="B449" s="66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37"/>
      <c r="B450" s="66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37"/>
      <c r="B451" s="66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37"/>
      <c r="B452" s="66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37"/>
      <c r="B453" s="66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37"/>
      <c r="B454" s="66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37"/>
      <c r="B455" s="66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37"/>
      <c r="B456" s="66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37"/>
      <c r="B457" s="66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37"/>
      <c r="B458" s="66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37"/>
      <c r="B459" s="66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37"/>
      <c r="B460" s="66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37"/>
      <c r="B461" s="66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37"/>
      <c r="B462" s="66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37"/>
      <c r="B463" s="66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37"/>
      <c r="B464" s="66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37"/>
      <c r="B465" s="66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37"/>
      <c r="B466" s="66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37"/>
      <c r="B467" s="66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37"/>
      <c r="B468" s="66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37"/>
      <c r="B469" s="66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37"/>
      <c r="B470" s="66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37"/>
      <c r="B471" s="66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37"/>
      <c r="B472" s="66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37"/>
      <c r="B473" s="66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37"/>
      <c r="B474" s="66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37"/>
      <c r="B475" s="66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37"/>
      <c r="B476" s="66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37"/>
      <c r="B477" s="66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37"/>
      <c r="B478" s="66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37"/>
      <c r="B479" s="66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37"/>
      <c r="B480" s="66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37"/>
      <c r="B481" s="66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37"/>
      <c r="B482" s="66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37"/>
      <c r="B483" s="66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37"/>
      <c r="B484" s="66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37"/>
      <c r="B485" s="66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37"/>
      <c r="B486" s="66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37"/>
      <c r="B487" s="66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37"/>
      <c r="B488" s="66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37"/>
      <c r="B489" s="66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37"/>
      <c r="B490" s="66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37"/>
      <c r="B491" s="66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37"/>
      <c r="B492" s="66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37"/>
      <c r="B493" s="66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37"/>
      <c r="B494" s="66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37"/>
      <c r="B495" s="66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37"/>
      <c r="B496" s="66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37"/>
      <c r="B497" s="66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37"/>
      <c r="B498" s="66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37"/>
      <c r="B499" s="66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37"/>
      <c r="B500" s="66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37"/>
      <c r="B501" s="66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37"/>
      <c r="B502" s="66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37"/>
      <c r="B503" s="66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37"/>
      <c r="B504" s="66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37"/>
      <c r="B505" s="66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37"/>
      <c r="B506" s="66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37"/>
      <c r="B507" s="66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37"/>
      <c r="B508" s="66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37"/>
      <c r="B509" s="66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37"/>
      <c r="B510" s="66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37"/>
      <c r="B511" s="66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37"/>
      <c r="B512" s="66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37"/>
      <c r="B513" s="66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37"/>
      <c r="B514" s="66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37"/>
      <c r="B515" s="66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37"/>
      <c r="B516" s="66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37"/>
      <c r="B517" s="66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37"/>
      <c r="B518" s="66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37"/>
      <c r="B519" s="66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37"/>
      <c r="B520" s="66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37"/>
      <c r="B521" s="66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37"/>
      <c r="B522" s="66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37"/>
      <c r="B523" s="66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37"/>
      <c r="B524" s="66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37"/>
      <c r="B525" s="66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37"/>
      <c r="B526" s="66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37"/>
      <c r="B527" s="66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37"/>
      <c r="B528" s="66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37"/>
      <c r="B529" s="66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37"/>
      <c r="B530" s="66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37"/>
      <c r="B531" s="66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37"/>
      <c r="B532" s="66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37"/>
      <c r="B533" s="66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37"/>
      <c r="B534" s="66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37"/>
      <c r="B535" s="66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37"/>
      <c r="B536" s="66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37"/>
      <c r="B537" s="66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37"/>
      <c r="B538" s="66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37"/>
      <c r="B539" s="66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37"/>
      <c r="B540" s="66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37"/>
      <c r="B541" s="66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37"/>
      <c r="B542" s="66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37"/>
      <c r="B543" s="66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37"/>
      <c r="B544" s="66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37"/>
      <c r="B545" s="66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37"/>
      <c r="B546" s="66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37"/>
      <c r="B547" s="66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37"/>
      <c r="B548" s="66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37"/>
      <c r="B549" s="66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37"/>
      <c r="B550" s="66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37"/>
      <c r="B551" s="66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37"/>
      <c r="B552" s="66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37"/>
      <c r="B553" s="66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37"/>
      <c r="B554" s="66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37"/>
      <c r="B555" s="66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37"/>
      <c r="B556" s="66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37"/>
      <c r="B557" s="66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37"/>
      <c r="B558" s="66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37"/>
      <c r="B559" s="66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37"/>
      <c r="B560" s="66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37"/>
      <c r="B561" s="66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37"/>
      <c r="B562" s="66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37"/>
      <c r="B563" s="66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37"/>
      <c r="B564" s="66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37"/>
      <c r="B565" s="66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37"/>
      <c r="B566" s="66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37"/>
      <c r="B567" s="66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37"/>
      <c r="B568" s="66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37"/>
      <c r="B569" s="66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37"/>
      <c r="B570" s="66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37"/>
      <c r="B571" s="66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37"/>
      <c r="B572" s="66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37"/>
      <c r="B573" s="66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37"/>
      <c r="B574" s="66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37"/>
      <c r="B575" s="66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37"/>
      <c r="B576" s="66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37"/>
      <c r="B577" s="66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37"/>
      <c r="B578" s="66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37"/>
      <c r="B579" s="66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37"/>
      <c r="B580" s="66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37"/>
      <c r="B581" s="66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37"/>
      <c r="B582" s="66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37"/>
      <c r="B583" s="66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37"/>
      <c r="B584" s="66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37"/>
      <c r="B585" s="66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37"/>
      <c r="B586" s="66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37"/>
      <c r="B587" s="66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37"/>
      <c r="B588" s="66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37"/>
      <c r="B589" s="66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37"/>
      <c r="B590" s="66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37"/>
      <c r="B591" s="66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37"/>
      <c r="B592" s="66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37"/>
      <c r="B593" s="66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37"/>
      <c r="B594" s="66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37"/>
      <c r="B595" s="66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37"/>
      <c r="B596" s="66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37"/>
      <c r="B597" s="66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37"/>
      <c r="B598" s="66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37"/>
      <c r="B599" s="66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37"/>
      <c r="B600" s="66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37"/>
      <c r="B601" s="66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37"/>
      <c r="B602" s="66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37"/>
      <c r="B603" s="66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37"/>
      <c r="B604" s="66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37"/>
      <c r="B605" s="66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37"/>
      <c r="B606" s="66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37"/>
      <c r="B607" s="66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37"/>
      <c r="B608" s="66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37"/>
      <c r="B609" s="66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37"/>
      <c r="B610" s="66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37"/>
      <c r="B611" s="66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37"/>
      <c r="B612" s="66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37"/>
      <c r="B613" s="66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37"/>
      <c r="B614" s="66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37"/>
      <c r="B615" s="66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37"/>
      <c r="B616" s="66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37"/>
      <c r="B617" s="66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37"/>
      <c r="B618" s="66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37"/>
      <c r="B619" s="66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37"/>
      <c r="B620" s="66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37"/>
      <c r="B621" s="66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37"/>
      <c r="B622" s="66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37"/>
      <c r="B623" s="66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37"/>
      <c r="B624" s="66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37"/>
      <c r="B625" s="66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37"/>
      <c r="B626" s="66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37"/>
      <c r="B627" s="66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37"/>
      <c r="B628" s="66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37"/>
      <c r="B629" s="66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37"/>
      <c r="B630" s="66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37"/>
      <c r="B631" s="66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37"/>
      <c r="B632" s="66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37"/>
      <c r="B633" s="66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37"/>
      <c r="B634" s="66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37"/>
      <c r="B635" s="66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37"/>
      <c r="B636" s="66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37"/>
      <c r="B637" s="66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37"/>
      <c r="B638" s="66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37"/>
      <c r="B639" s="66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37"/>
      <c r="B640" s="66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37"/>
      <c r="B641" s="66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37"/>
      <c r="B642" s="66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37"/>
      <c r="B643" s="66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37"/>
      <c r="B644" s="66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37"/>
      <c r="B645" s="66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37"/>
      <c r="B646" s="66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37"/>
      <c r="B647" s="66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37"/>
      <c r="B648" s="66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37"/>
      <c r="B649" s="66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37"/>
      <c r="B650" s="66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37"/>
      <c r="B651" s="66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37"/>
      <c r="B652" s="66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37"/>
      <c r="B653" s="66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37"/>
      <c r="B654" s="66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37"/>
      <c r="B655" s="66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37"/>
      <c r="B656" s="66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37"/>
      <c r="B657" s="66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37"/>
      <c r="B658" s="66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37"/>
      <c r="B659" s="66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37"/>
      <c r="B660" s="66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37"/>
      <c r="B661" s="66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37"/>
      <c r="B662" s="66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37"/>
      <c r="B663" s="66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37"/>
      <c r="B664" s="66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37"/>
      <c r="B665" s="66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37"/>
      <c r="B666" s="66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37"/>
      <c r="B667" s="66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37"/>
      <c r="B668" s="66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37"/>
      <c r="B669" s="66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37"/>
      <c r="B670" s="66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37"/>
      <c r="B671" s="66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37"/>
      <c r="B672" s="66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37"/>
      <c r="B673" s="66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37"/>
      <c r="B674" s="66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37"/>
      <c r="B675" s="66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37"/>
      <c r="B676" s="66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37"/>
      <c r="B677" s="66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37"/>
      <c r="B678" s="66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37"/>
      <c r="B679" s="66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37"/>
      <c r="B680" s="66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37"/>
      <c r="B681" s="66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37"/>
      <c r="B682" s="66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37"/>
      <c r="B683" s="66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37"/>
      <c r="B684" s="66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37"/>
      <c r="B685" s="66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37"/>
      <c r="B686" s="66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37"/>
      <c r="B687" s="66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37"/>
      <c r="B688" s="66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37"/>
      <c r="B689" s="66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37"/>
      <c r="B690" s="66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37"/>
      <c r="B691" s="66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37"/>
      <c r="B692" s="66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37"/>
      <c r="B693" s="66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37"/>
      <c r="B694" s="66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37"/>
      <c r="B695" s="66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37"/>
      <c r="B696" s="66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37"/>
      <c r="B697" s="66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37"/>
      <c r="B698" s="66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37"/>
      <c r="B699" s="66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37"/>
      <c r="B700" s="66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37"/>
      <c r="B701" s="66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37"/>
      <c r="B702" s="66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37"/>
      <c r="B703" s="66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37"/>
      <c r="B704" s="66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37"/>
      <c r="B705" s="66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37"/>
      <c r="B706" s="66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37"/>
      <c r="B707" s="66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37"/>
      <c r="B708" s="66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37"/>
      <c r="B709" s="66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37"/>
      <c r="B710" s="66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37"/>
      <c r="B711" s="66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37"/>
      <c r="B712" s="66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37"/>
      <c r="B713" s="66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37"/>
      <c r="B714" s="66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37"/>
      <c r="B715" s="66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37"/>
      <c r="B716" s="66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37"/>
      <c r="B717" s="66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37"/>
      <c r="B718" s="66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37"/>
      <c r="B719" s="66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37"/>
      <c r="B720" s="66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37"/>
      <c r="B721" s="66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37"/>
      <c r="B722" s="66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37"/>
      <c r="B723" s="66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37"/>
      <c r="B724" s="66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37"/>
      <c r="B725" s="66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37"/>
      <c r="B726" s="66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37"/>
      <c r="B727" s="66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37"/>
      <c r="B728" s="66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37"/>
      <c r="B729" s="66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37"/>
      <c r="B730" s="66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37"/>
      <c r="B731" s="66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37"/>
      <c r="B732" s="66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37"/>
      <c r="B733" s="66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37"/>
      <c r="B734" s="66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37"/>
      <c r="B735" s="66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37"/>
      <c r="B736" s="66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37"/>
      <c r="B737" s="66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37"/>
      <c r="B738" s="66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37"/>
      <c r="B739" s="66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37"/>
      <c r="B740" s="66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37"/>
      <c r="B741" s="66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37"/>
      <c r="B742" s="66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37"/>
      <c r="B743" s="66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37"/>
      <c r="B744" s="66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37"/>
      <c r="B745" s="66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37"/>
      <c r="B746" s="66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37"/>
      <c r="B747" s="66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37"/>
      <c r="B748" s="66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37"/>
      <c r="B749" s="66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37"/>
      <c r="B750" s="66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37"/>
      <c r="B751" s="66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37"/>
      <c r="B752" s="66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37"/>
      <c r="B753" s="66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37"/>
      <c r="B754" s="66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37"/>
      <c r="B755" s="66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37"/>
      <c r="B756" s="66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37"/>
      <c r="B757" s="66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37"/>
      <c r="B758" s="66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37"/>
      <c r="B759" s="66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37"/>
      <c r="B760" s="66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37"/>
      <c r="B761" s="66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37"/>
      <c r="B762" s="66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37"/>
      <c r="B763" s="66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37"/>
      <c r="B764" s="66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37"/>
      <c r="B765" s="66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37"/>
      <c r="B766" s="66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37"/>
      <c r="B767" s="66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37"/>
      <c r="B768" s="66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37"/>
      <c r="B769" s="66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37"/>
      <c r="B770" s="66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37"/>
      <c r="B771" s="66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37"/>
      <c r="B772" s="66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37"/>
      <c r="B773" s="66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37"/>
      <c r="B774" s="66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37"/>
      <c r="B775" s="66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37"/>
      <c r="B776" s="66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37"/>
      <c r="B777" s="66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37"/>
      <c r="B778" s="66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37"/>
      <c r="B779" s="66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37"/>
      <c r="B780" s="66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37"/>
      <c r="B781" s="66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37"/>
      <c r="B782" s="66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37"/>
      <c r="B783" s="66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37"/>
      <c r="B784" s="66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37"/>
      <c r="B785" s="66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37"/>
      <c r="B786" s="66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37"/>
      <c r="B787" s="66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37"/>
      <c r="B788" s="66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37"/>
      <c r="B789" s="66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37"/>
      <c r="B790" s="66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37"/>
      <c r="B791" s="66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37"/>
      <c r="B792" s="66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37"/>
      <c r="B793" s="66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37"/>
      <c r="B794" s="66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37"/>
      <c r="B795" s="66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37"/>
      <c r="B796" s="66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37"/>
      <c r="B797" s="66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37"/>
      <c r="B798" s="66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37"/>
      <c r="B799" s="66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37"/>
      <c r="B800" s="66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37"/>
      <c r="B801" s="66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37"/>
      <c r="B802" s="66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37"/>
      <c r="B803" s="66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37"/>
      <c r="B804" s="66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37"/>
      <c r="B805" s="66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37"/>
      <c r="B806" s="66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37"/>
      <c r="B807" s="66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37"/>
      <c r="B808" s="66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37"/>
      <c r="B809" s="66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37"/>
      <c r="B810" s="66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37"/>
      <c r="B811" s="66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37"/>
      <c r="B812" s="66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37"/>
      <c r="B813" s="66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37"/>
      <c r="B814" s="66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37"/>
      <c r="B815" s="66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37"/>
      <c r="B816" s="66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37"/>
      <c r="B817" s="66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37"/>
      <c r="B818" s="66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37"/>
      <c r="B819" s="66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37"/>
      <c r="B820" s="66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37"/>
      <c r="B821" s="66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37"/>
      <c r="B822" s="66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37"/>
      <c r="B823" s="66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37"/>
      <c r="B824" s="66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37"/>
      <c r="B825" s="66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37"/>
      <c r="B826" s="66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37"/>
      <c r="B827" s="66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37"/>
      <c r="B828" s="66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37"/>
      <c r="B829" s="66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37"/>
      <c r="B830" s="66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37"/>
      <c r="B831" s="66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37"/>
      <c r="B832" s="66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37"/>
      <c r="B833" s="66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37"/>
      <c r="B834" s="66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37"/>
      <c r="B835" s="66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37"/>
      <c r="B836" s="66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37"/>
      <c r="B837" s="66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37"/>
      <c r="B838" s="66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37"/>
      <c r="B839" s="66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37"/>
      <c r="B840" s="66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37"/>
      <c r="B841" s="66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37"/>
      <c r="B842" s="66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37"/>
      <c r="B843" s="66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37"/>
      <c r="B844" s="66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37"/>
      <c r="B845" s="66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37"/>
      <c r="B846" s="66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37"/>
      <c r="B847" s="66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37"/>
      <c r="B848" s="66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37"/>
      <c r="B849" s="66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37"/>
      <c r="B850" s="66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37"/>
      <c r="B851" s="66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37"/>
      <c r="B852" s="66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37"/>
      <c r="B853" s="66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37"/>
      <c r="B854" s="66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37"/>
      <c r="B855" s="66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37"/>
      <c r="B856" s="66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37"/>
      <c r="B857" s="66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37"/>
      <c r="B858" s="66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37"/>
      <c r="B859" s="66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37"/>
      <c r="B860" s="66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37"/>
      <c r="B861" s="66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37"/>
      <c r="B862" s="66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37"/>
      <c r="B863" s="66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37"/>
      <c r="B864" s="66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37"/>
      <c r="B865" s="66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37"/>
      <c r="B866" s="66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37"/>
      <c r="B867" s="66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37"/>
      <c r="B868" s="66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37"/>
      <c r="B869" s="66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37"/>
      <c r="B870" s="66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37"/>
      <c r="B871" s="66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37"/>
      <c r="B872" s="66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37"/>
      <c r="B873" s="66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37"/>
      <c r="B874" s="66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37"/>
      <c r="B875" s="66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37"/>
      <c r="B876" s="66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37"/>
      <c r="B877" s="66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37"/>
      <c r="B878" s="66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37"/>
      <c r="B879" s="66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37"/>
      <c r="B880" s="66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37"/>
      <c r="B881" s="66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37"/>
      <c r="B882" s="66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37"/>
      <c r="B883" s="66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37"/>
      <c r="B884" s="66"/>
      <c r="C884" s="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37"/>
      <c r="B885" s="66"/>
      <c r="C885" s="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37"/>
      <c r="B886" s="66"/>
      <c r="C886" s="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37"/>
      <c r="B887" s="66"/>
      <c r="C887" s="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37"/>
      <c r="B888" s="66"/>
      <c r="C888" s="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37"/>
      <c r="B889" s="66"/>
      <c r="C889" s="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37"/>
      <c r="B890" s="66"/>
      <c r="C890" s="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37"/>
      <c r="B891" s="66"/>
      <c r="C891" s="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37"/>
      <c r="B892" s="66"/>
      <c r="C892" s="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37"/>
      <c r="B893" s="66"/>
      <c r="C893" s="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37"/>
      <c r="B894" s="66"/>
      <c r="C894" s="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37"/>
      <c r="B895" s="66"/>
      <c r="C895" s="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37"/>
      <c r="B896" s="66"/>
      <c r="C896" s="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37"/>
      <c r="B897" s="66"/>
      <c r="C897" s="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37"/>
      <c r="B898" s="66"/>
      <c r="C898" s="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37"/>
      <c r="B899" s="66"/>
      <c r="C899" s="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37"/>
      <c r="B900" s="66"/>
      <c r="C900" s="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37"/>
      <c r="B901" s="66"/>
      <c r="C901" s="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37"/>
      <c r="B902" s="66"/>
      <c r="C902" s="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37"/>
      <c r="B903" s="66"/>
      <c r="C903" s="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37"/>
      <c r="B904" s="66"/>
      <c r="C904" s="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37"/>
      <c r="B905" s="66"/>
      <c r="C905" s="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37"/>
      <c r="B906" s="66"/>
      <c r="C906" s="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37"/>
      <c r="B907" s="66"/>
      <c r="C907" s="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37"/>
      <c r="B908" s="66"/>
      <c r="C908" s="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37"/>
      <c r="B909" s="66"/>
      <c r="C909" s="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37"/>
      <c r="B910" s="66"/>
      <c r="C910" s="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37"/>
      <c r="B911" s="66"/>
      <c r="C911" s="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37"/>
      <c r="B912" s="66"/>
      <c r="C912" s="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37"/>
      <c r="B913" s="66"/>
      <c r="C913" s="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37"/>
      <c r="B914" s="66"/>
      <c r="C914" s="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37"/>
      <c r="B915" s="66"/>
      <c r="C915" s="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37"/>
      <c r="B916" s="66"/>
      <c r="C916" s="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37"/>
      <c r="B917" s="66"/>
      <c r="C917" s="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37"/>
      <c r="B918" s="66"/>
      <c r="C918" s="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37"/>
      <c r="B919" s="66"/>
      <c r="C919" s="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37"/>
      <c r="B920" s="66"/>
      <c r="C920" s="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37"/>
      <c r="B921" s="66"/>
      <c r="C921" s="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37"/>
      <c r="B922" s="66"/>
      <c r="C922" s="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37"/>
      <c r="B923" s="66"/>
      <c r="C923" s="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37"/>
      <c r="B924" s="66"/>
      <c r="C924" s="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37"/>
      <c r="B925" s="66"/>
      <c r="C925" s="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37"/>
      <c r="B926" s="66"/>
      <c r="C926" s="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37"/>
      <c r="B927" s="66"/>
      <c r="C927" s="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37"/>
      <c r="B928" s="66"/>
      <c r="C928" s="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37"/>
      <c r="B929" s="66"/>
      <c r="C929" s="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37"/>
      <c r="B930" s="66"/>
      <c r="C930" s="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37"/>
      <c r="B931" s="66"/>
      <c r="C931" s="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37"/>
      <c r="B932" s="66"/>
      <c r="C932" s="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37"/>
      <c r="B933" s="66"/>
      <c r="C933" s="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37"/>
      <c r="B934" s="66"/>
      <c r="C934" s="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37"/>
      <c r="B935" s="66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37"/>
      <c r="B936" s="66"/>
      <c r="C936" s="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37"/>
      <c r="B937" s="66"/>
      <c r="C937" s="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37"/>
      <c r="B938" s="66"/>
      <c r="C938" s="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37"/>
      <c r="B939" s="66"/>
      <c r="C939" s="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37"/>
      <c r="B940" s="66"/>
      <c r="C940" s="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37"/>
      <c r="B941" s="66"/>
      <c r="C941" s="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37"/>
      <c r="B942" s="66"/>
      <c r="C942" s="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37"/>
      <c r="B943" s="66"/>
      <c r="C943" s="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37"/>
      <c r="B944" s="66"/>
      <c r="C944" s="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37"/>
      <c r="B945" s="66"/>
      <c r="C945" s="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37"/>
      <c r="B946" s="66"/>
      <c r="C946" s="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37"/>
      <c r="B947" s="66"/>
      <c r="C947" s="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37"/>
      <c r="B948" s="66"/>
      <c r="C948" s="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37"/>
      <c r="B949" s="66"/>
      <c r="C949" s="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37"/>
      <c r="B950" s="66"/>
      <c r="C950" s="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37"/>
      <c r="B951" s="66"/>
      <c r="C951" s="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37"/>
      <c r="B952" s="66"/>
      <c r="C952" s="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37"/>
      <c r="B953" s="66"/>
      <c r="C953" s="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37"/>
      <c r="B954" s="66"/>
      <c r="C954" s="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37"/>
      <c r="B955" s="66"/>
      <c r="C955" s="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37"/>
      <c r="B956" s="66"/>
      <c r="C956" s="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37"/>
      <c r="B957" s="66"/>
      <c r="C957" s="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37"/>
      <c r="B958" s="66"/>
      <c r="C958" s="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37"/>
      <c r="B959" s="66"/>
      <c r="C959" s="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37"/>
      <c r="B960" s="66"/>
      <c r="C960" s="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37"/>
      <c r="B961" s="66"/>
      <c r="C961" s="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37"/>
      <c r="B962" s="66"/>
      <c r="C962" s="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37"/>
      <c r="B963" s="66"/>
      <c r="C963" s="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37"/>
      <c r="B964" s="66"/>
      <c r="C964" s="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37"/>
      <c r="B965" s="66"/>
      <c r="C965" s="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37"/>
      <c r="B966" s="66"/>
      <c r="C966" s="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37"/>
      <c r="B967" s="66"/>
      <c r="C967" s="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37"/>
      <c r="B968" s="66"/>
      <c r="C968" s="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37"/>
      <c r="B969" s="66"/>
      <c r="C969" s="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37"/>
      <c r="B970" s="66"/>
      <c r="C970" s="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37"/>
      <c r="B971" s="66"/>
      <c r="C971" s="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37"/>
      <c r="B972" s="66"/>
      <c r="C972" s="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37"/>
      <c r="B973" s="66"/>
      <c r="C973" s="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37"/>
      <c r="B974" s="66"/>
      <c r="C974" s="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37"/>
      <c r="B975" s="66"/>
      <c r="C975" s="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37"/>
      <c r="B976" s="66"/>
      <c r="C976" s="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37"/>
      <c r="B977" s="66"/>
      <c r="C977" s="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37"/>
      <c r="B978" s="66"/>
      <c r="C978" s="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37"/>
      <c r="B979" s="66"/>
      <c r="C979" s="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37"/>
      <c r="B980" s="66"/>
      <c r="C980" s="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37"/>
      <c r="B981" s="66"/>
      <c r="C981" s="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37"/>
      <c r="B982" s="66"/>
      <c r="C982" s="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37"/>
      <c r="B983" s="66"/>
      <c r="C983" s="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37"/>
      <c r="B984" s="66"/>
      <c r="C984" s="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37"/>
      <c r="B985" s="66"/>
      <c r="C985" s="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37"/>
      <c r="B986" s="66"/>
      <c r="C986" s="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37"/>
      <c r="B987" s="66"/>
      <c r="C987" s="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37"/>
      <c r="B988" s="66"/>
      <c r="C988" s="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37"/>
      <c r="B989" s="66"/>
      <c r="C989" s="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37"/>
      <c r="B990" s="66"/>
      <c r="C990" s="3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37"/>
      <c r="B991" s="66"/>
      <c r="C991" s="3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37"/>
      <c r="B992" s="66"/>
      <c r="C992" s="3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37"/>
      <c r="B993" s="66"/>
      <c r="C993" s="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37"/>
      <c r="B994" s="66"/>
      <c r="C994" s="3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37"/>
      <c r="B995" s="66"/>
      <c r="C995" s="3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37"/>
      <c r="B996" s="66"/>
      <c r="C996" s="3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37"/>
      <c r="B997" s="66"/>
      <c r="C997" s="3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37"/>
      <c r="B998" s="66"/>
      <c r="C998" s="3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37"/>
      <c r="B999" s="66"/>
      <c r="C999" s="3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37"/>
      <c r="B1000" s="66"/>
      <c r="C1000" s="3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5">
    <mergeCell ref="B44:C44"/>
    <mergeCell ref="D44:E44"/>
    <mergeCell ref="D46:E46"/>
    <mergeCell ref="A2:H2"/>
    <mergeCell ref="J2:P2"/>
    <mergeCell ref="J4:P4"/>
    <mergeCell ref="J6:P6"/>
    <mergeCell ref="J8:P13"/>
    <mergeCell ref="J15:P15"/>
    <mergeCell ref="J17:P17"/>
    <mergeCell ref="J19:P20"/>
    <mergeCell ref="J21:P21"/>
    <mergeCell ref="C22:E22"/>
    <mergeCell ref="B43:C43"/>
    <mergeCell ref="D43:E4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workbookViewId="0"/>
  </sheetViews>
  <sheetFormatPr defaultColWidth="14.42578125" defaultRowHeight="15" customHeight="1"/>
  <cols>
    <col min="1" max="1" width="9.85546875" customWidth="1"/>
    <col min="2" max="2" width="20.42578125" customWidth="1"/>
    <col min="3" max="3" width="22.5703125" customWidth="1"/>
    <col min="4" max="4" width="15.140625" customWidth="1"/>
    <col min="5" max="5" width="17.7109375" customWidth="1"/>
    <col min="6" max="6" width="24.5703125" customWidth="1"/>
    <col min="7" max="7" width="17.7109375" customWidth="1"/>
    <col min="8" max="8" width="31.42578125" customWidth="1"/>
    <col min="9" max="9" width="21.140625" customWidth="1"/>
    <col min="10" max="10" width="23" customWidth="1"/>
    <col min="11" max="11" width="18.5703125" customWidth="1"/>
    <col min="12" max="12" width="89" customWidth="1"/>
    <col min="13" max="13" width="53.42578125" customWidth="1"/>
    <col min="14" max="26" width="8.7109375" customWidth="1"/>
  </cols>
  <sheetData>
    <row r="1" spans="1:20" ht="14.25" customHeight="1">
      <c r="A1" s="70"/>
      <c r="B1" s="70"/>
    </row>
    <row r="2" spans="1:20" ht="15" customHeight="1">
      <c r="A2" s="70"/>
      <c r="B2" s="70"/>
      <c r="H2" s="71"/>
      <c r="I2" s="71"/>
      <c r="J2" s="71"/>
      <c r="K2" s="71"/>
      <c r="L2" s="71"/>
      <c r="M2" s="71"/>
    </row>
    <row r="3" spans="1:20" ht="14.25" customHeight="1">
      <c r="B3" s="124" t="s">
        <v>32</v>
      </c>
      <c r="C3" s="111"/>
      <c r="D3" s="111"/>
      <c r="E3" s="112"/>
      <c r="F3" s="72"/>
      <c r="H3" s="124" t="s">
        <v>33</v>
      </c>
      <c r="I3" s="111"/>
      <c r="J3" s="111"/>
      <c r="K3" s="111"/>
      <c r="L3" s="111"/>
      <c r="M3" s="112"/>
    </row>
    <row r="4" spans="1:20" ht="14.25" customHeight="1">
      <c r="B4" s="73" t="s">
        <v>34</v>
      </c>
      <c r="C4" s="73" t="s">
        <v>35</v>
      </c>
      <c r="D4" s="73" t="s">
        <v>8</v>
      </c>
      <c r="E4" s="73" t="s">
        <v>36</v>
      </c>
      <c r="F4" s="74" t="s">
        <v>37</v>
      </c>
      <c r="G4" s="75"/>
      <c r="H4" s="76" t="s">
        <v>38</v>
      </c>
      <c r="I4" s="77" t="s">
        <v>39</v>
      </c>
      <c r="J4" s="77" t="s">
        <v>40</v>
      </c>
      <c r="K4" s="78" t="s">
        <v>36</v>
      </c>
      <c r="L4" s="78" t="s">
        <v>41</v>
      </c>
      <c r="M4" s="79" t="s">
        <v>42</v>
      </c>
      <c r="N4" s="75"/>
      <c r="O4" s="75"/>
      <c r="P4" s="75"/>
      <c r="Q4" s="75"/>
      <c r="R4" s="75"/>
      <c r="S4" s="75"/>
      <c r="T4" s="75"/>
    </row>
    <row r="5" spans="1:20" ht="14.25" customHeight="1">
      <c r="B5" s="80" t="s">
        <v>43</v>
      </c>
      <c r="C5" s="81">
        <v>77.67</v>
      </c>
      <c r="D5" s="82">
        <v>44862</v>
      </c>
      <c r="E5" s="82" t="s">
        <v>44</v>
      </c>
      <c r="F5" s="82" t="e">
        <f>EDATE(#REF!, 5*12)</f>
        <v>#REF!</v>
      </c>
      <c r="G5" s="75"/>
      <c r="H5" s="83" t="s">
        <v>45</v>
      </c>
      <c r="I5" s="81">
        <v>77.61</v>
      </c>
      <c r="J5" s="82">
        <v>45323</v>
      </c>
      <c r="K5" s="84" t="s">
        <v>46</v>
      </c>
      <c r="L5" s="19" t="s">
        <v>47</v>
      </c>
      <c r="M5" s="85"/>
      <c r="N5" s="75"/>
      <c r="O5" s="75"/>
      <c r="P5" s="75"/>
      <c r="Q5" s="75"/>
      <c r="R5" s="75"/>
      <c r="S5" s="75"/>
      <c r="T5" s="75"/>
    </row>
    <row r="6" spans="1:20" ht="14.25" customHeight="1">
      <c r="B6" s="84" t="s">
        <v>48</v>
      </c>
      <c r="C6" s="81">
        <v>9594.7000000000007</v>
      </c>
      <c r="D6" s="82">
        <v>45227</v>
      </c>
      <c r="E6" s="82" t="s">
        <v>46</v>
      </c>
      <c r="F6" s="82" t="e">
        <f>EDATE(#REF!, 5*12)</f>
        <v>#REF!</v>
      </c>
      <c r="G6" s="75"/>
      <c r="H6" s="83" t="s">
        <v>45</v>
      </c>
      <c r="I6" s="81">
        <v>1022.39</v>
      </c>
      <c r="J6" s="82">
        <v>45323</v>
      </c>
      <c r="K6" s="84" t="s">
        <v>46</v>
      </c>
      <c r="L6" s="19" t="s">
        <v>49</v>
      </c>
      <c r="M6" s="86"/>
      <c r="N6" s="75"/>
      <c r="O6" s="75"/>
      <c r="P6" s="75"/>
      <c r="Q6" s="75"/>
      <c r="R6" s="75"/>
      <c r="S6" s="75"/>
      <c r="T6" s="75"/>
    </row>
    <row r="7" spans="1:20" ht="14.25" customHeight="1">
      <c r="B7" s="84" t="s">
        <v>48</v>
      </c>
      <c r="C7" s="81">
        <v>41924.83</v>
      </c>
      <c r="D7" s="82">
        <v>45410</v>
      </c>
      <c r="E7" s="82" t="s">
        <v>50</v>
      </c>
      <c r="F7" s="82" t="e">
        <f>EDATE(#REF!, 5*12)</f>
        <v>#REF!</v>
      </c>
      <c r="G7" s="75"/>
      <c r="H7" s="83" t="s">
        <v>51</v>
      </c>
      <c r="I7" s="81">
        <v>725</v>
      </c>
      <c r="J7" s="82">
        <v>45323</v>
      </c>
      <c r="K7" s="84" t="s">
        <v>46</v>
      </c>
      <c r="L7" s="19" t="s">
        <v>52</v>
      </c>
      <c r="M7" s="86"/>
      <c r="N7" s="75"/>
      <c r="O7" s="75"/>
      <c r="P7" s="75"/>
      <c r="Q7" s="75"/>
      <c r="R7" s="75"/>
      <c r="S7" s="75"/>
      <c r="T7" s="75"/>
    </row>
    <row r="8" spans="1:20" ht="14.25" customHeight="1">
      <c r="B8" s="84" t="s">
        <v>48</v>
      </c>
      <c r="C8" s="81">
        <v>41924.83</v>
      </c>
      <c r="D8" s="82">
        <v>45593</v>
      </c>
      <c r="E8" s="82" t="s">
        <v>50</v>
      </c>
      <c r="F8" s="82" t="e">
        <f>EDATE(#REF!, 5*12)</f>
        <v>#REF!</v>
      </c>
      <c r="G8" s="75"/>
      <c r="H8" s="83" t="s">
        <v>53</v>
      </c>
      <c r="I8" s="81">
        <v>750</v>
      </c>
      <c r="J8" s="82">
        <v>45323</v>
      </c>
      <c r="K8" s="84" t="s">
        <v>46</v>
      </c>
      <c r="L8" s="19" t="s">
        <v>54</v>
      </c>
      <c r="M8" s="86"/>
      <c r="N8" s="75"/>
      <c r="O8" s="75"/>
      <c r="P8" s="75"/>
      <c r="Q8" s="75"/>
      <c r="R8" s="75"/>
      <c r="S8" s="75"/>
      <c r="T8" s="75"/>
    </row>
    <row r="9" spans="1:20" ht="14.25" customHeight="1">
      <c r="B9" s="87" t="s">
        <v>55</v>
      </c>
      <c r="C9" s="88">
        <f>SUM(C5:C8)</f>
        <v>93522.03</v>
      </c>
      <c r="D9" s="87"/>
      <c r="E9" s="87"/>
      <c r="F9" s="89"/>
      <c r="G9" s="75"/>
      <c r="H9" s="83" t="s">
        <v>56</v>
      </c>
      <c r="I9" s="81">
        <v>7097.31</v>
      </c>
      <c r="J9" s="82">
        <v>45383</v>
      </c>
      <c r="K9" s="84" t="s">
        <v>50</v>
      </c>
      <c r="L9" s="19" t="s">
        <v>57</v>
      </c>
      <c r="M9" s="86"/>
      <c r="N9" s="75"/>
      <c r="O9" s="75"/>
      <c r="P9" s="75"/>
      <c r="Q9" s="75"/>
      <c r="R9" s="75"/>
      <c r="S9" s="75"/>
      <c r="T9" s="75"/>
    </row>
    <row r="10" spans="1:20" ht="14.25" customHeight="1">
      <c r="G10" s="75"/>
      <c r="H10" s="83" t="s">
        <v>56</v>
      </c>
      <c r="I10" s="81">
        <v>12902.69</v>
      </c>
      <c r="J10" s="82">
        <v>45383</v>
      </c>
      <c r="K10" s="84" t="s">
        <v>50</v>
      </c>
      <c r="L10" s="19" t="s">
        <v>57</v>
      </c>
      <c r="M10" s="86"/>
      <c r="N10" s="75"/>
      <c r="O10" s="75"/>
      <c r="P10" s="75"/>
      <c r="Q10" s="75"/>
      <c r="R10" s="75"/>
      <c r="S10" s="75"/>
      <c r="T10" s="75"/>
    </row>
    <row r="11" spans="1:20" ht="14.25" customHeight="1">
      <c r="B11" s="125"/>
      <c r="C11" s="100"/>
      <c r="D11" s="100"/>
      <c r="E11" s="100"/>
      <c r="F11" s="90"/>
      <c r="G11" s="75"/>
      <c r="H11" s="91" t="s">
        <v>58</v>
      </c>
      <c r="I11" s="81">
        <v>2500</v>
      </c>
      <c r="J11" s="82">
        <v>45444</v>
      </c>
      <c r="K11" s="84" t="s">
        <v>50</v>
      </c>
      <c r="L11" s="91" t="s">
        <v>59</v>
      </c>
      <c r="M11" s="86"/>
      <c r="N11" s="75"/>
      <c r="O11" s="75"/>
      <c r="P11" s="75"/>
      <c r="Q11" s="75"/>
      <c r="R11" s="75"/>
      <c r="S11" s="75"/>
      <c r="T11" s="75"/>
    </row>
    <row r="12" spans="1:20" ht="14.25" customHeight="1">
      <c r="G12" s="75"/>
      <c r="H12" s="83" t="s">
        <v>56</v>
      </c>
      <c r="I12" s="81">
        <v>3043.72</v>
      </c>
      <c r="J12" s="82">
        <v>45658</v>
      </c>
      <c r="K12" s="84" t="s">
        <v>50</v>
      </c>
      <c r="L12" s="19" t="s">
        <v>60</v>
      </c>
      <c r="M12" s="86"/>
      <c r="N12" s="75"/>
      <c r="O12" s="75"/>
      <c r="P12" s="75"/>
      <c r="Q12" s="75"/>
      <c r="R12" s="75"/>
      <c r="S12" s="75"/>
      <c r="T12" s="75"/>
    </row>
    <row r="13" spans="1:20" ht="14.25" customHeight="1">
      <c r="A13" s="92"/>
      <c r="B13" s="91" t="s">
        <v>61</v>
      </c>
      <c r="G13" s="75"/>
      <c r="H13" s="83" t="s">
        <v>62</v>
      </c>
      <c r="I13" s="81">
        <v>13723.42</v>
      </c>
      <c r="J13" s="82">
        <v>45717</v>
      </c>
      <c r="K13" s="84" t="s">
        <v>50</v>
      </c>
      <c r="L13" s="19" t="s">
        <v>63</v>
      </c>
      <c r="M13" s="86"/>
      <c r="N13" s="75"/>
      <c r="O13" s="75"/>
      <c r="P13" s="75"/>
      <c r="Q13" s="75"/>
      <c r="R13" s="75"/>
      <c r="S13" s="75"/>
      <c r="T13" s="75"/>
    </row>
    <row r="14" spans="1:20" ht="14.25" customHeight="1">
      <c r="A14" s="92"/>
      <c r="B14" s="91" t="s">
        <v>64</v>
      </c>
      <c r="C14" s="93" t="e">
        <f>C9-I24</f>
        <v>#REF!</v>
      </c>
      <c r="G14" s="75"/>
      <c r="H14" s="83"/>
      <c r="I14" s="81"/>
      <c r="J14" s="82"/>
      <c r="K14" s="84"/>
      <c r="M14" s="86"/>
      <c r="N14" s="75"/>
      <c r="O14" s="75"/>
      <c r="P14" s="75"/>
      <c r="Q14" s="75"/>
      <c r="R14" s="75"/>
      <c r="S14" s="75"/>
      <c r="T14" s="75"/>
    </row>
    <row r="15" spans="1:20" ht="14.25" customHeight="1">
      <c r="A15" s="92"/>
      <c r="G15" s="75"/>
      <c r="H15" s="83"/>
      <c r="I15" s="81"/>
      <c r="J15" s="82"/>
      <c r="K15" s="84"/>
      <c r="L15" s="84"/>
      <c r="M15" s="86"/>
      <c r="N15" s="75"/>
      <c r="O15" s="75"/>
      <c r="P15" s="75"/>
      <c r="Q15" s="75"/>
      <c r="R15" s="75"/>
      <c r="S15" s="75"/>
      <c r="T15" s="75"/>
    </row>
    <row r="16" spans="1:20" ht="14.25" customHeight="1">
      <c r="A16" s="92"/>
      <c r="G16" s="75"/>
      <c r="H16" s="83"/>
      <c r="I16" s="81"/>
      <c r="J16" s="82"/>
      <c r="K16" s="84"/>
      <c r="L16" s="84"/>
      <c r="M16" s="86"/>
      <c r="N16" s="75"/>
      <c r="O16" s="75"/>
      <c r="P16" s="75"/>
      <c r="Q16" s="75"/>
      <c r="R16" s="75"/>
      <c r="S16" s="75"/>
      <c r="T16" s="75"/>
    </row>
    <row r="17" spans="1:20" ht="14.25" customHeight="1">
      <c r="G17" s="75"/>
      <c r="H17" s="83"/>
      <c r="I17" s="81"/>
      <c r="J17" s="82"/>
      <c r="K17" s="84"/>
      <c r="L17" s="84"/>
      <c r="M17" s="86"/>
      <c r="N17" s="75"/>
      <c r="O17" s="75"/>
      <c r="P17" s="75"/>
      <c r="Q17" s="75"/>
      <c r="R17" s="75"/>
      <c r="S17" s="75"/>
      <c r="T17" s="75"/>
    </row>
    <row r="18" spans="1:20" ht="14.25" customHeight="1">
      <c r="B18" s="87"/>
      <c r="C18" s="94"/>
      <c r="D18" s="89"/>
      <c r="E18" s="89"/>
      <c r="F18" s="89"/>
      <c r="G18" s="75"/>
      <c r="H18" s="83"/>
      <c r="I18" s="81"/>
      <c r="J18" s="82"/>
      <c r="K18" s="84"/>
      <c r="L18" s="84"/>
      <c r="M18" s="86"/>
      <c r="N18" s="75"/>
      <c r="O18" s="75"/>
      <c r="P18" s="75"/>
      <c r="Q18" s="75"/>
      <c r="R18" s="75"/>
      <c r="S18" s="75"/>
      <c r="T18" s="75"/>
    </row>
    <row r="19" spans="1:20" ht="14.25" customHeight="1">
      <c r="B19" s="87"/>
      <c r="C19" s="94"/>
      <c r="D19" s="89"/>
      <c r="E19" s="89"/>
      <c r="F19" s="89"/>
      <c r="G19" s="75"/>
      <c r="H19" s="95"/>
      <c r="I19" s="81"/>
      <c r="J19" s="82"/>
      <c r="K19" s="84"/>
      <c r="L19" s="19"/>
      <c r="M19" s="86"/>
      <c r="N19" s="75"/>
      <c r="O19" s="75"/>
      <c r="P19" s="75"/>
      <c r="Q19" s="75"/>
      <c r="R19" s="75"/>
      <c r="S19" s="75"/>
      <c r="T19" s="75"/>
    </row>
    <row r="20" spans="1:20" ht="14.25" customHeight="1">
      <c r="B20" s="87"/>
      <c r="C20" s="94"/>
      <c r="D20" s="89"/>
      <c r="E20" s="89"/>
      <c r="F20" s="89"/>
      <c r="G20" s="75"/>
      <c r="H20" s="95"/>
      <c r="I20" s="81"/>
      <c r="J20" s="82"/>
      <c r="K20" s="84"/>
      <c r="L20" s="19"/>
      <c r="M20" s="86"/>
      <c r="N20" s="75"/>
      <c r="O20" s="75"/>
      <c r="P20" s="75"/>
      <c r="Q20" s="75"/>
      <c r="R20" s="75"/>
      <c r="S20" s="75"/>
      <c r="T20" s="75"/>
    </row>
    <row r="21" spans="1:20" ht="14.25" customHeight="1">
      <c r="B21" s="87"/>
      <c r="C21" s="94"/>
      <c r="D21" s="89"/>
      <c r="E21" s="89"/>
      <c r="F21" s="89"/>
      <c r="H21" s="95"/>
      <c r="I21" s="81"/>
      <c r="J21" s="82"/>
      <c r="K21" s="84"/>
      <c r="L21" s="19"/>
      <c r="M21" s="86"/>
    </row>
    <row r="22" spans="1:20" ht="14.25" customHeight="1">
      <c r="A22" s="92"/>
      <c r="B22" s="96"/>
      <c r="H22" s="95"/>
      <c r="I22" s="81"/>
      <c r="J22" s="82"/>
      <c r="K22" s="84"/>
      <c r="L22" s="19"/>
      <c r="M22" s="86"/>
    </row>
    <row r="23" spans="1:20" ht="14.25" customHeight="1">
      <c r="A23" s="92"/>
      <c r="B23" s="97"/>
      <c r="H23" s="95"/>
      <c r="I23" s="81"/>
      <c r="J23" s="82"/>
      <c r="K23" s="84"/>
      <c r="L23" s="19"/>
      <c r="M23" s="86"/>
    </row>
    <row r="24" spans="1:20" ht="14.25" customHeight="1">
      <c r="A24" s="92"/>
      <c r="B24" s="97"/>
      <c r="H24" s="91" t="s">
        <v>55</v>
      </c>
      <c r="I24" s="98" t="e">
        <f>SUM(#REF!)</f>
        <v>#REF!</v>
      </c>
    </row>
    <row r="25" spans="1:20" ht="14.25" customHeight="1">
      <c r="A25" s="92"/>
      <c r="B25" s="97"/>
    </row>
    <row r="26" spans="1:20" ht="14.25" customHeight="1">
      <c r="B26" s="97"/>
    </row>
    <row r="27" spans="1:20" ht="14.25" customHeight="1">
      <c r="B27" s="97"/>
    </row>
    <row r="28" spans="1:20" ht="14.25" customHeight="1">
      <c r="B28" s="124" t="s">
        <v>65</v>
      </c>
      <c r="C28" s="111"/>
      <c r="D28" s="111"/>
      <c r="E28" s="112"/>
      <c r="F28" s="72"/>
    </row>
    <row r="29" spans="1:20" ht="14.25" customHeight="1">
      <c r="B29" s="73" t="s">
        <v>34</v>
      </c>
      <c r="C29" s="73" t="s">
        <v>35</v>
      </c>
      <c r="D29" s="73" t="s">
        <v>8</v>
      </c>
      <c r="E29" s="73" t="s">
        <v>36</v>
      </c>
      <c r="F29" s="74" t="s">
        <v>37</v>
      </c>
    </row>
    <row r="30" spans="1:20" ht="14.25" customHeight="1">
      <c r="B30" s="80"/>
      <c r="C30" s="81"/>
      <c r="D30" s="82"/>
      <c r="E30" s="82"/>
      <c r="F30" s="82"/>
    </row>
    <row r="31" spans="1:20" ht="14.25" customHeight="1">
      <c r="B31" s="84"/>
      <c r="C31" s="81"/>
      <c r="D31" s="82"/>
      <c r="E31" s="82"/>
      <c r="F31" s="82"/>
    </row>
    <row r="32" spans="1:20" ht="14.25" customHeight="1">
      <c r="B32" s="84"/>
      <c r="C32" s="81"/>
      <c r="D32" s="82"/>
      <c r="E32" s="82"/>
      <c r="F32" s="82"/>
    </row>
    <row r="33" spans="2:6" ht="14.25" customHeight="1">
      <c r="B33" s="84"/>
      <c r="C33" s="81"/>
      <c r="D33" s="82"/>
      <c r="E33" s="82"/>
      <c r="F33" s="82"/>
    </row>
    <row r="34" spans="2:6" ht="14.25" customHeight="1">
      <c r="B34" s="84"/>
      <c r="C34" s="81"/>
      <c r="D34" s="82"/>
      <c r="E34" s="82"/>
      <c r="F34" s="82"/>
    </row>
    <row r="35" spans="2:6" ht="14.25" customHeight="1">
      <c r="B35" s="84"/>
      <c r="C35" s="81"/>
      <c r="D35" s="82"/>
      <c r="E35" s="82"/>
      <c r="F35" s="82"/>
    </row>
    <row r="36" spans="2:6" ht="14.25" customHeight="1">
      <c r="B36" s="84"/>
      <c r="C36" s="81"/>
      <c r="D36" s="82"/>
      <c r="E36" s="82"/>
      <c r="F36" s="82"/>
    </row>
    <row r="37" spans="2:6" ht="14.25" customHeight="1">
      <c r="B37" s="84"/>
      <c r="C37" s="81"/>
      <c r="D37" s="82"/>
      <c r="E37" s="82"/>
      <c r="F37" s="82"/>
    </row>
    <row r="38" spans="2:6" ht="14.25" customHeight="1">
      <c r="B38" s="84"/>
      <c r="C38" s="81"/>
      <c r="D38" s="82"/>
      <c r="E38" s="82"/>
      <c r="F38" s="82"/>
    </row>
    <row r="39" spans="2:6" ht="14.25" customHeight="1">
      <c r="B39" s="84"/>
      <c r="C39" s="81"/>
      <c r="D39" s="82"/>
      <c r="E39" s="82"/>
      <c r="F39" s="82"/>
    </row>
    <row r="40" spans="2:6" ht="14.25" customHeight="1">
      <c r="B40" s="84"/>
      <c r="C40" s="81"/>
      <c r="D40" s="82"/>
      <c r="E40" s="82"/>
      <c r="F40" s="82"/>
    </row>
    <row r="41" spans="2:6" ht="14.25" customHeight="1">
      <c r="B41" s="84"/>
      <c r="C41" s="81"/>
      <c r="D41" s="82"/>
      <c r="E41" s="82"/>
      <c r="F41" s="82"/>
    </row>
    <row r="42" spans="2:6" ht="14.25" customHeight="1">
      <c r="B42" s="84"/>
      <c r="C42" s="81"/>
      <c r="D42" s="82"/>
      <c r="E42" s="82"/>
      <c r="F42" s="82"/>
    </row>
    <row r="43" spans="2:6" ht="14.25" customHeight="1">
      <c r="B43" s="84"/>
      <c r="C43" s="81"/>
      <c r="D43" s="82"/>
      <c r="E43" s="82"/>
      <c r="F43" s="82"/>
    </row>
    <row r="44" spans="2:6" ht="14.25" customHeight="1">
      <c r="B44" s="84"/>
      <c r="C44" s="81"/>
      <c r="D44" s="82"/>
      <c r="E44" s="82"/>
      <c r="F44" s="82"/>
    </row>
    <row r="45" spans="2:6" ht="14.25" customHeight="1">
      <c r="B45" s="84"/>
      <c r="C45" s="81"/>
      <c r="D45" s="82"/>
      <c r="E45" s="82"/>
      <c r="F45" s="82"/>
    </row>
    <row r="46" spans="2:6" ht="14.25" customHeight="1">
      <c r="B46" s="84"/>
      <c r="C46" s="81"/>
      <c r="D46" s="82"/>
      <c r="E46" s="82"/>
      <c r="F46" s="82"/>
    </row>
    <row r="47" spans="2:6" ht="14.25" customHeight="1">
      <c r="B47" s="84"/>
      <c r="C47" s="81"/>
      <c r="D47" s="82"/>
      <c r="E47" s="82"/>
      <c r="F47" s="82"/>
    </row>
    <row r="48" spans="2:6" ht="14.25" customHeight="1">
      <c r="B48" s="84"/>
      <c r="C48" s="81"/>
      <c r="D48" s="82"/>
      <c r="E48" s="82"/>
      <c r="F48" s="82"/>
    </row>
    <row r="49" spans="2:6" ht="14.25" customHeight="1">
      <c r="B49" s="84"/>
      <c r="C49" s="81"/>
      <c r="D49" s="82"/>
      <c r="E49" s="82"/>
      <c r="F49" s="82"/>
    </row>
    <row r="50" spans="2:6" ht="14.25" customHeight="1">
      <c r="B50" s="87" t="s">
        <v>55</v>
      </c>
      <c r="C50" s="88">
        <f>SUM(C30:C49)</f>
        <v>0</v>
      </c>
      <c r="D50" s="87"/>
      <c r="E50" s="87"/>
      <c r="F50" s="89"/>
    </row>
    <row r="51" spans="2:6" ht="14.25" customHeight="1">
      <c r="B51" s="97"/>
    </row>
    <row r="52" spans="2:6" ht="14.25" customHeight="1"/>
    <row r="53" spans="2:6" ht="14.25" customHeight="1"/>
    <row r="54" spans="2:6" ht="14.25" customHeight="1"/>
    <row r="55" spans="2:6" ht="14.25" customHeight="1"/>
    <row r="56" spans="2:6" ht="14.25" customHeight="1"/>
    <row r="57" spans="2:6" ht="14.25" customHeight="1"/>
    <row r="58" spans="2:6" ht="14.25" customHeight="1"/>
    <row r="59" spans="2:6" ht="14.25" customHeight="1"/>
    <row r="60" spans="2:6" ht="14.25" customHeight="1"/>
    <row r="61" spans="2:6" ht="14.25" customHeight="1"/>
    <row r="62" spans="2:6" ht="14.25" customHeight="1"/>
    <row r="63" spans="2:6" ht="14.25" customHeight="1"/>
    <row r="64" spans="2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E3"/>
    <mergeCell ref="H3:M3"/>
    <mergeCell ref="B11:E11"/>
    <mergeCell ref="B28:E2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2025_26</vt:lpstr>
      <vt:lpstr>Income &amp; Expenditure Data</vt:lpstr>
      <vt:lpstr>Preparing_the_report_for_financial_year_2024_25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Hill</dc:creator>
  <cp:lastModifiedBy>Nicky Hill</cp:lastModifiedBy>
  <dcterms:created xsi:type="dcterms:W3CDTF">2026-06-10T16:10:20Z</dcterms:created>
  <dcterms:modified xsi:type="dcterms:W3CDTF">2026-06-10T16:10:20Z</dcterms:modified>
</cp:coreProperties>
</file>